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gunns-01.naganoken-vdi.local\groupshare01\nagano\全庁共有フォルダ\全庁間共有フォルダ\本庁\05　健康福祉部\ワクチン接種体制整備室\個別接種協力金\"/>
    </mc:Choice>
  </mc:AlternateContent>
  <bookViews>
    <workbookView xWindow="0" yWindow="0" windowWidth="23040" windowHeight="9120"/>
  </bookViews>
  <sheets>
    <sheet name="病院" sheetId="1" r:id="rId1"/>
  </sheets>
  <definedNames>
    <definedName name="_xlnm._FilterDatabase" localSheetId="0" hidden="1">病院!$A$8:$P$68</definedName>
    <definedName name="_xlnm.Print_Area" localSheetId="0">病院!$A$1:$P$164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1" l="1"/>
  <c r="H11" i="1"/>
  <c r="J12" i="1" s="1"/>
  <c r="I11" i="1"/>
  <c r="C14" i="1"/>
  <c r="D14" i="1" s="1"/>
  <c r="E14" i="1" s="1"/>
  <c r="F14" i="1" s="1"/>
  <c r="G14" i="1" s="1"/>
  <c r="H14" i="1" s="1"/>
  <c r="I14" i="1" s="1"/>
  <c r="C20" i="1" s="1"/>
  <c r="D20" i="1" s="1"/>
  <c r="E20" i="1" s="1"/>
  <c r="F20" i="1" s="1"/>
  <c r="G20" i="1" s="1"/>
  <c r="H20" i="1" s="1"/>
  <c r="I20" i="1" s="1"/>
  <c r="C26" i="1" s="1"/>
  <c r="D26" i="1" s="1"/>
  <c r="E26" i="1" s="1"/>
  <c r="F26" i="1" s="1"/>
  <c r="G26" i="1" s="1"/>
  <c r="H26" i="1" s="1"/>
  <c r="I26" i="1" s="1"/>
  <c r="C32" i="1" s="1"/>
  <c r="D32" i="1" s="1"/>
  <c r="E32" i="1" s="1"/>
  <c r="F32" i="1" s="1"/>
  <c r="G32" i="1" s="1"/>
  <c r="H32" i="1" s="1"/>
  <c r="I32" i="1" s="1"/>
  <c r="C38" i="1" s="1"/>
  <c r="D38" i="1" s="1"/>
  <c r="E38" i="1" s="1"/>
  <c r="F38" i="1" s="1"/>
  <c r="G38" i="1" s="1"/>
  <c r="H38" i="1" s="1"/>
  <c r="I38" i="1" s="1"/>
  <c r="C44" i="1" s="1"/>
  <c r="D44" i="1" s="1"/>
  <c r="E44" i="1" s="1"/>
  <c r="F44" i="1" s="1"/>
  <c r="G44" i="1" s="1"/>
  <c r="H44" i="1" s="1"/>
  <c r="I44" i="1" s="1"/>
  <c r="C50" i="1" s="1"/>
  <c r="D50" i="1" s="1"/>
  <c r="E50" i="1" s="1"/>
  <c r="F50" i="1" s="1"/>
  <c r="G50" i="1" s="1"/>
  <c r="H50" i="1" s="1"/>
  <c r="I50" i="1" s="1"/>
  <c r="C56" i="1" s="1"/>
  <c r="D56" i="1" s="1"/>
  <c r="E56" i="1" s="1"/>
  <c r="F56" i="1" s="1"/>
  <c r="G56" i="1" s="1"/>
  <c r="H56" i="1" s="1"/>
  <c r="I56" i="1" s="1"/>
  <c r="C62" i="1" s="1"/>
  <c r="D62" i="1" s="1"/>
  <c r="E62" i="1" s="1"/>
  <c r="F62" i="1" s="1"/>
  <c r="G62" i="1" s="1"/>
  <c r="H62" i="1" s="1"/>
  <c r="I62" i="1" s="1"/>
  <c r="C17" i="1"/>
  <c r="L15" i="1" s="1"/>
  <c r="C148" i="1" s="1"/>
  <c r="D148" i="1" s="1"/>
  <c r="D17" i="1"/>
  <c r="E17" i="1"/>
  <c r="F17" i="1"/>
  <c r="G17" i="1"/>
  <c r="H17" i="1"/>
  <c r="I17" i="1"/>
  <c r="J19" i="1"/>
  <c r="C23" i="1"/>
  <c r="D23" i="1"/>
  <c r="E23" i="1"/>
  <c r="F23" i="1"/>
  <c r="L21" i="1" s="1"/>
  <c r="C149" i="1" s="1"/>
  <c r="D149" i="1" s="1"/>
  <c r="G23" i="1"/>
  <c r="H23" i="1"/>
  <c r="I23" i="1"/>
  <c r="J24" i="1"/>
  <c r="C29" i="1"/>
  <c r="D29" i="1"/>
  <c r="J31" i="1" s="1"/>
  <c r="E29" i="1"/>
  <c r="L27" i="1" s="1"/>
  <c r="C150" i="1" s="1"/>
  <c r="D150" i="1" s="1"/>
  <c r="F29" i="1"/>
  <c r="G29" i="1"/>
  <c r="H29" i="1"/>
  <c r="I29" i="1"/>
  <c r="C35" i="1"/>
  <c r="D35" i="1"/>
  <c r="L33" i="1" s="1"/>
  <c r="C151" i="1" s="1"/>
  <c r="D151" i="1" s="1"/>
  <c r="E35" i="1"/>
  <c r="F35" i="1"/>
  <c r="G35" i="1"/>
  <c r="H35" i="1"/>
  <c r="I35" i="1"/>
  <c r="C41" i="1"/>
  <c r="L39" i="1" s="1"/>
  <c r="C152" i="1" s="1"/>
  <c r="D152" i="1" s="1"/>
  <c r="D41" i="1"/>
  <c r="E41" i="1"/>
  <c r="F41" i="1"/>
  <c r="G41" i="1"/>
  <c r="H41" i="1"/>
  <c r="I41" i="1"/>
  <c r="J43" i="1"/>
  <c r="C47" i="1"/>
  <c r="D47" i="1"/>
  <c r="E47" i="1"/>
  <c r="F47" i="1"/>
  <c r="L45" i="1" s="1"/>
  <c r="C153" i="1" s="1"/>
  <c r="D153" i="1" s="1"/>
  <c r="G47" i="1"/>
  <c r="H47" i="1"/>
  <c r="I47" i="1"/>
  <c r="J48" i="1"/>
  <c r="C53" i="1"/>
  <c r="D53" i="1"/>
  <c r="E53" i="1"/>
  <c r="J55" i="1" s="1"/>
  <c r="F53" i="1"/>
  <c r="G53" i="1"/>
  <c r="H53" i="1"/>
  <c r="I53" i="1"/>
  <c r="C59" i="1"/>
  <c r="D59" i="1"/>
  <c r="L57" i="1" s="1"/>
  <c r="C155" i="1" s="1"/>
  <c r="D155" i="1" s="1"/>
  <c r="E59" i="1"/>
  <c r="F59" i="1"/>
  <c r="G59" i="1"/>
  <c r="H59" i="1"/>
  <c r="I59" i="1"/>
  <c r="C65" i="1"/>
  <c r="L63" i="1" s="1"/>
  <c r="C156" i="1" s="1"/>
  <c r="D156" i="1" s="1"/>
  <c r="D65" i="1"/>
  <c r="E65" i="1"/>
  <c r="F65" i="1"/>
  <c r="G65" i="1"/>
  <c r="H65" i="1"/>
  <c r="I65" i="1"/>
  <c r="J67" i="1"/>
  <c r="D69" i="1"/>
  <c r="D119" i="1"/>
  <c r="M124" i="1"/>
  <c r="J54" i="1" l="1"/>
  <c r="L51" i="1"/>
  <c r="C154" i="1" s="1"/>
  <c r="D154" i="1" s="1"/>
  <c r="J49" i="1"/>
  <c r="J30" i="1"/>
  <c r="J25" i="1"/>
  <c r="J66" i="1"/>
  <c r="J61" i="1"/>
  <c r="J42" i="1"/>
  <c r="J37" i="1"/>
  <c r="J18" i="1"/>
  <c r="M69" i="1" s="1"/>
  <c r="J13" i="1"/>
  <c r="M70" i="1" s="1"/>
  <c r="L9" i="1"/>
  <c r="C147" i="1" s="1"/>
  <c r="J60" i="1"/>
  <c r="J36" i="1"/>
  <c r="C157" i="1" l="1"/>
  <c r="I143" i="1"/>
  <c r="D147" i="1"/>
  <c r="D157" i="1" s="1"/>
  <c r="H147" i="1" l="1"/>
  <c r="M148" i="1"/>
  <c r="O148" i="1" s="1"/>
  <c r="H149" i="1"/>
  <c r="J149" i="1" s="1"/>
  <c r="M150" i="1"/>
  <c r="O150" i="1" s="1"/>
  <c r="H151" i="1"/>
  <c r="J151" i="1" s="1"/>
  <c r="M152" i="1"/>
  <c r="O152" i="1" s="1"/>
  <c r="H153" i="1"/>
  <c r="J153" i="1" s="1"/>
  <c r="M154" i="1"/>
  <c r="O154" i="1" s="1"/>
  <c r="H155" i="1"/>
  <c r="J155" i="1" s="1"/>
  <c r="M156" i="1"/>
  <c r="O156" i="1" s="1"/>
  <c r="M147" i="1"/>
  <c r="H148" i="1"/>
  <c r="J148" i="1" s="1"/>
  <c r="M149" i="1"/>
  <c r="O149" i="1" s="1"/>
  <c r="H150" i="1"/>
  <c r="J150" i="1" s="1"/>
  <c r="M151" i="1"/>
  <c r="O151" i="1" s="1"/>
  <c r="H152" i="1"/>
  <c r="J152" i="1" s="1"/>
  <c r="M153" i="1"/>
  <c r="O153" i="1" s="1"/>
  <c r="H154" i="1"/>
  <c r="J154" i="1" s="1"/>
  <c r="M155" i="1"/>
  <c r="O155" i="1" s="1"/>
  <c r="H156" i="1"/>
  <c r="J156" i="1" s="1"/>
  <c r="M157" i="1" l="1"/>
  <c r="O147" i="1"/>
  <c r="O157" i="1" s="1"/>
  <c r="H157" i="1"/>
  <c r="J147" i="1"/>
  <c r="J157" i="1" s="1"/>
  <c r="F137" i="1" s="1"/>
</calcChain>
</file>

<file path=xl/comments1.xml><?xml version="1.0" encoding="utf-8"?>
<comments xmlns="http://schemas.openxmlformats.org/spreadsheetml/2006/main">
  <authors>
    <author>N0550054</author>
  </authors>
  <commentList>
    <comment ref="D69" authorId="0" shapeId="0">
      <text>
        <r>
          <rPr>
            <b/>
            <sz val="20"/>
            <color indexed="81"/>
            <rFont val="MS P ゴシック"/>
            <family val="3"/>
            <charset val="128"/>
          </rPr>
          <t>今回は市内居住者の接種回数の報告は不要です。
当室でVRSの接種記録を確認後、別途市内居住者の接種回数についてお伺いする場合がございますので、御了知願います。</t>
        </r>
      </text>
    </comment>
  </commentList>
</comments>
</file>

<file path=xl/sharedStrings.xml><?xml version="1.0" encoding="utf-8"?>
<sst xmlns="http://schemas.openxmlformats.org/spreadsheetml/2006/main" count="182" uniqueCount="96">
  <si>
    <t>口座名義人</t>
    <rPh sb="0" eb="2">
      <t>コウザ</t>
    </rPh>
    <rPh sb="2" eb="5">
      <t>メイギニン</t>
    </rPh>
    <phoneticPr fontId="2"/>
  </si>
  <si>
    <t>フリガナ</t>
    <phoneticPr fontId="2"/>
  </si>
  <si>
    <t>口座番号</t>
    <rPh sb="0" eb="2">
      <t>コウザ</t>
    </rPh>
    <rPh sb="2" eb="4">
      <t>バンゴウ</t>
    </rPh>
    <phoneticPr fontId="2"/>
  </si>
  <si>
    <t>預金種別</t>
    <rPh sb="0" eb="2">
      <t>ヨキン</t>
    </rPh>
    <rPh sb="2" eb="4">
      <t>シュベツ</t>
    </rPh>
    <phoneticPr fontId="2"/>
  </si>
  <si>
    <t>支店名</t>
    <rPh sb="0" eb="2">
      <t>シテン</t>
    </rPh>
    <rPh sb="2" eb="3">
      <t>メイ</t>
    </rPh>
    <phoneticPr fontId="2"/>
  </si>
  <si>
    <t>金融機関名</t>
    <rPh sb="0" eb="2">
      <t>キンユウ</t>
    </rPh>
    <rPh sb="2" eb="5">
      <t>キカンメイ</t>
    </rPh>
    <phoneticPr fontId="2"/>
  </si>
  <si>
    <t>支店コード</t>
    <rPh sb="0" eb="2">
      <t>シテン</t>
    </rPh>
    <phoneticPr fontId="2"/>
  </si>
  <si>
    <t>金融機関コード</t>
    <rPh sb="0" eb="2">
      <t>キンユウ</t>
    </rPh>
    <rPh sb="2" eb="4">
      <t>キカン</t>
    </rPh>
    <phoneticPr fontId="2"/>
  </si>
  <si>
    <t>合計</t>
    <rPh sb="0" eb="2">
      <t>ゴウケイ</t>
    </rPh>
    <phoneticPr fontId="2"/>
  </si>
  <si>
    <t>5月29日の週</t>
    <rPh sb="1" eb="2">
      <t>ガツ</t>
    </rPh>
    <rPh sb="4" eb="5">
      <t>ニチ</t>
    </rPh>
    <rPh sb="6" eb="7">
      <t>シュウ</t>
    </rPh>
    <phoneticPr fontId="2"/>
  </si>
  <si>
    <t>5月22日の週</t>
    <rPh sb="1" eb="2">
      <t>ガツ</t>
    </rPh>
    <rPh sb="4" eb="5">
      <t>ニチ</t>
    </rPh>
    <rPh sb="6" eb="7">
      <t>シュウ</t>
    </rPh>
    <phoneticPr fontId="2"/>
  </si>
  <si>
    <t>5月15日の週</t>
    <rPh sb="1" eb="2">
      <t>ガツ</t>
    </rPh>
    <rPh sb="4" eb="5">
      <t>ニチ</t>
    </rPh>
    <rPh sb="6" eb="7">
      <t>シュウ</t>
    </rPh>
    <phoneticPr fontId="2"/>
  </si>
  <si>
    <t>5月8日の週</t>
    <rPh sb="1" eb="2">
      <t>ガツ</t>
    </rPh>
    <rPh sb="3" eb="4">
      <t>ニチ</t>
    </rPh>
    <rPh sb="5" eb="6">
      <t>シュウ</t>
    </rPh>
    <phoneticPr fontId="2"/>
  </si>
  <si>
    <t>5月1日の週</t>
    <rPh sb="1" eb="2">
      <t>ガツ</t>
    </rPh>
    <rPh sb="3" eb="4">
      <t>ニチ</t>
    </rPh>
    <rPh sb="5" eb="6">
      <t>シュウ</t>
    </rPh>
    <phoneticPr fontId="2"/>
  </si>
  <si>
    <t>4月24日の週</t>
    <rPh sb="1" eb="2">
      <t>ガツ</t>
    </rPh>
    <rPh sb="4" eb="5">
      <t>ニチ</t>
    </rPh>
    <rPh sb="6" eb="7">
      <t>シュウ</t>
    </rPh>
    <phoneticPr fontId="2"/>
  </si>
  <si>
    <t>4月17日の週</t>
    <rPh sb="1" eb="2">
      <t>ガツ</t>
    </rPh>
    <rPh sb="4" eb="5">
      <t>ニチ</t>
    </rPh>
    <rPh sb="6" eb="7">
      <t>シュウ</t>
    </rPh>
    <phoneticPr fontId="2"/>
  </si>
  <si>
    <t>4月10日の週</t>
    <rPh sb="1" eb="2">
      <t>ガツ</t>
    </rPh>
    <rPh sb="4" eb="5">
      <t>ニチ</t>
    </rPh>
    <rPh sb="6" eb="7">
      <t>シュウ</t>
    </rPh>
    <phoneticPr fontId="2"/>
  </si>
  <si>
    <t>4月3日の週</t>
    <rPh sb="1" eb="2">
      <t>ガツ</t>
    </rPh>
    <rPh sb="3" eb="4">
      <t>ニチ</t>
    </rPh>
    <rPh sb="5" eb="6">
      <t>シュウ</t>
    </rPh>
    <phoneticPr fontId="2"/>
  </si>
  <si>
    <t>4月1日の週</t>
    <rPh sb="1" eb="2">
      <t>ガツ</t>
    </rPh>
    <rPh sb="3" eb="4">
      <t>ニチ</t>
    </rPh>
    <rPh sb="5" eb="6">
      <t>シュウ</t>
    </rPh>
    <phoneticPr fontId="2"/>
  </si>
  <si>
    <t>看護師等に係る追加交付</t>
    <rPh sb="0" eb="3">
      <t>カンゴシ</t>
    </rPh>
    <rPh sb="3" eb="4">
      <t>トウ</t>
    </rPh>
    <rPh sb="5" eb="6">
      <t>カカ</t>
    </rPh>
    <rPh sb="7" eb="9">
      <t>ツイカ</t>
    </rPh>
    <rPh sb="9" eb="11">
      <t>コウフ</t>
    </rPh>
    <phoneticPr fontId="2"/>
  </si>
  <si>
    <t>医師に係る追加交付</t>
    <rPh sb="0" eb="2">
      <t>イシ</t>
    </rPh>
    <rPh sb="3" eb="4">
      <t>カカ</t>
    </rPh>
    <rPh sb="5" eb="7">
      <t>ツイカ</t>
    </rPh>
    <rPh sb="7" eb="9">
      <t>コウフ</t>
    </rPh>
    <phoneticPr fontId="2"/>
  </si>
  <si>
    <t>1日50回以上接種の加算</t>
    <rPh sb="1" eb="2">
      <t>ニチ</t>
    </rPh>
    <rPh sb="4" eb="7">
      <t>カイイジョウ</t>
    </rPh>
    <rPh sb="7" eb="9">
      <t>セッシュ</t>
    </rPh>
    <rPh sb="10" eb="12">
      <t>カサン</t>
    </rPh>
    <phoneticPr fontId="2"/>
  </si>
  <si>
    <t>（特別な接種体制を確保し、かつ、50回/日を週1日以上、4週間以上達成した場合）</t>
    <rPh sb="18" eb="19">
      <t>カイ</t>
    </rPh>
    <rPh sb="20" eb="21">
      <t>ヒ</t>
    </rPh>
    <rPh sb="22" eb="23">
      <t>シュウ</t>
    </rPh>
    <rPh sb="31" eb="33">
      <t>イジョウ</t>
    </rPh>
    <rPh sb="37" eb="39">
      <t>バアイ</t>
    </rPh>
    <phoneticPr fontId="2"/>
  </si>
  <si>
    <t>（4週以上で、医師・看護師等に係る追加交付）</t>
    <rPh sb="2" eb="3">
      <t>シュウ</t>
    </rPh>
    <rPh sb="3" eb="5">
      <t>イジョウ</t>
    </rPh>
    <rPh sb="7" eb="9">
      <t>イシ</t>
    </rPh>
    <rPh sb="10" eb="13">
      <t>カンゴシ</t>
    </rPh>
    <rPh sb="13" eb="14">
      <t>トウ</t>
    </rPh>
    <rPh sb="15" eb="16">
      <t>カカ</t>
    </rPh>
    <rPh sb="17" eb="19">
      <t>ツイカ</t>
    </rPh>
    <rPh sb="19" eb="21">
      <t>コウフ</t>
    </rPh>
    <phoneticPr fontId="2"/>
  </si>
  <si>
    <t>50 回以上／日の接種を週１日以上達成した週</t>
    <rPh sb="21" eb="22">
      <t>シュウ</t>
    </rPh>
    <phoneticPr fontId="2"/>
  </si>
  <si>
    <t>4月1日から6月4日の間</t>
    <rPh sb="3" eb="4">
      <t>ニチ</t>
    </rPh>
    <rPh sb="11" eb="12">
      <t>アイダ</t>
    </rPh>
    <phoneticPr fontId="2"/>
  </si>
  <si>
    <t>内訳</t>
    <rPh sb="0" eb="2">
      <t>ウチワケ</t>
    </rPh>
    <phoneticPr fontId="2"/>
  </si>
  <si>
    <t>請求金額</t>
    <rPh sb="0" eb="2">
      <t>セイキュウ</t>
    </rPh>
    <rPh sb="2" eb="4">
      <t>キンガク</t>
    </rPh>
    <phoneticPr fontId="9"/>
  </si>
  <si>
    <t>　4月1日から6月4日の期間において、別紙報告書のとおりコロナウイルスワクチンの接種を実施したため、以下のとおり請求する。</t>
    <rPh sb="12" eb="14">
      <t>キカン</t>
    </rPh>
    <rPh sb="40" eb="42">
      <t>セッシュ</t>
    </rPh>
    <rPh sb="43" eb="45">
      <t>ジッシ</t>
    </rPh>
    <rPh sb="50" eb="52">
      <t>イカ</t>
    </rPh>
    <rPh sb="56" eb="58">
      <t>セイキュウ</t>
    </rPh>
    <phoneticPr fontId="2"/>
  </si>
  <si>
    <t>個別接種促進のための支援事業に係る請求書（病院）
【新型コロナウイルスワクチン個別接種協力金】</t>
    <rPh sb="0" eb="2">
      <t>コベツ</t>
    </rPh>
    <rPh sb="2" eb="4">
      <t>セッシュ</t>
    </rPh>
    <rPh sb="4" eb="6">
      <t>ソクシン</t>
    </rPh>
    <rPh sb="15" eb="16">
      <t>カカ</t>
    </rPh>
    <rPh sb="17" eb="20">
      <t>セイキュウショ</t>
    </rPh>
    <rPh sb="21" eb="23">
      <t>ビョウイン</t>
    </rPh>
    <phoneticPr fontId="2"/>
  </si>
  <si>
    <t>〒</t>
    <phoneticPr fontId="2"/>
  </si>
  <si>
    <t>住所</t>
    <rPh sb="0" eb="2">
      <t>ジュウショ</t>
    </rPh>
    <phoneticPr fontId="2"/>
  </si>
  <si>
    <t>電話番号</t>
    <rPh sb="0" eb="2">
      <t>デンワ</t>
    </rPh>
    <rPh sb="2" eb="4">
      <t>バンゴウ</t>
    </rPh>
    <phoneticPr fontId="2"/>
  </si>
  <si>
    <t>担当者氏名</t>
    <rPh sb="0" eb="3">
      <t>タントウシャ</t>
    </rPh>
    <rPh sb="3" eb="5">
      <t>シメイ</t>
    </rPh>
    <phoneticPr fontId="2"/>
  </si>
  <si>
    <t>開設者氏名</t>
    <rPh sb="0" eb="3">
      <t>カイセツシャ</t>
    </rPh>
    <rPh sb="3" eb="5">
      <t>シメイ</t>
    </rPh>
    <phoneticPr fontId="2"/>
  </si>
  <si>
    <t>医療機関等名称</t>
    <rPh sb="0" eb="2">
      <t>イリョウ</t>
    </rPh>
    <rPh sb="2" eb="4">
      <t>キカン</t>
    </rPh>
    <rPh sb="4" eb="5">
      <t>トウ</t>
    </rPh>
    <rPh sb="5" eb="7">
      <t>メイショウ</t>
    </rPh>
    <phoneticPr fontId="2"/>
  </si>
  <si>
    <t>長野県知事　阿部　守一　様</t>
    <rPh sb="0" eb="2">
      <t>ナガノ</t>
    </rPh>
    <rPh sb="2" eb="5">
      <t>ケンチジ</t>
    </rPh>
    <rPh sb="3" eb="5">
      <t>チジ</t>
    </rPh>
    <rPh sb="6" eb="8">
      <t>アベ</t>
    </rPh>
    <rPh sb="9" eb="10">
      <t>マモ</t>
    </rPh>
    <rPh sb="10" eb="11">
      <t>イチ</t>
    </rPh>
    <rPh sb="12" eb="13">
      <t>サマ</t>
    </rPh>
    <phoneticPr fontId="2"/>
  </si>
  <si>
    <t>令和４年　　　月　　　日</t>
    <rPh sb="0" eb="2">
      <t>レイワ</t>
    </rPh>
    <rPh sb="3" eb="4">
      <t>ネン</t>
    </rPh>
    <rPh sb="7" eb="8">
      <t>ガツ</t>
    </rPh>
    <rPh sb="11" eb="12">
      <t>ニチ</t>
    </rPh>
    <phoneticPr fontId="2"/>
  </si>
  <si>
    <t>様式3（病院用）</t>
    <rPh sb="4" eb="6">
      <t>ビョウイン</t>
    </rPh>
    <rPh sb="6" eb="7">
      <t>ヨウ</t>
    </rPh>
    <phoneticPr fontId="2"/>
  </si>
  <si>
    <t>印</t>
    <rPh sb="0" eb="1">
      <t>イン</t>
    </rPh>
    <phoneticPr fontId="2"/>
  </si>
  <si>
    <t>上記が事実と相違ないことを証明する。</t>
    <rPh sb="0" eb="2">
      <t>ジョウキ</t>
    </rPh>
    <rPh sb="3" eb="5">
      <t>ジジツ</t>
    </rPh>
    <rPh sb="6" eb="8">
      <t>ソウイ</t>
    </rPh>
    <rPh sb="13" eb="15">
      <t>ショウメイ</t>
    </rPh>
    <phoneticPr fontId="2"/>
  </si>
  <si>
    <t>　</t>
    <phoneticPr fontId="2"/>
  </si>
  <si>
    <t>名称</t>
    <rPh sb="0" eb="2">
      <t>メイショウ</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</si>
  <si>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</si>
  <si>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</si>
  <si>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</si>
  <si>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　　　</t>
    <phoneticPr fontId="2"/>
  </si>
  <si>
    <t>　　　種」である。　</t>
    <phoneticPr fontId="2"/>
  </si>
  <si>
    <t>　　　接種」又は「文部科学省が別に定める地域貢献の基準を満たす大学等の職域接種で所属の学生も対象に実施した職域接</t>
    <phoneticPr fontId="2"/>
  </si>
  <si>
    <t>　　②「中小企業が商工会議所、総合型健保組合、業界団体等複数の企業で構成される団体を事務局として共同実施した職域</t>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</si>
  <si>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</si>
  <si>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①大学附属病院内で接種を行った。又は、大学の附属病院が当該大学内で接種を行った。</t>
    <rPh sb="3" eb="5">
      <t>ダイガク</t>
    </rPh>
    <rPh sb="5" eb="7">
      <t>フゾク</t>
    </rPh>
    <rPh sb="7" eb="9">
      <t>ビョウイン</t>
    </rPh>
    <rPh sb="9" eb="10">
      <t>ナイ</t>
    </rPh>
    <rPh sb="11" eb="13">
      <t>セッシュ</t>
    </rPh>
    <rPh sb="14" eb="15">
      <t>オコナ</t>
    </rPh>
    <rPh sb="18" eb="19">
      <t>マタ</t>
    </rPh>
    <rPh sb="21" eb="23">
      <t>ダイガク</t>
    </rPh>
    <rPh sb="24" eb="26">
      <t>フゾク</t>
    </rPh>
    <rPh sb="26" eb="28">
      <t>ビョウイン</t>
    </rPh>
    <rPh sb="29" eb="31">
      <t>トウガイ</t>
    </rPh>
    <rPh sb="31" eb="34">
      <t>ダイガクナイ</t>
    </rPh>
    <rPh sb="35" eb="37">
      <t>セッシュ</t>
    </rPh>
    <rPh sb="38" eb="39">
      <t>オコナ</t>
    </rPh>
    <phoneticPr fontId="2"/>
  </si>
  <si>
    <t>（大学附属病院の場合）</t>
    <rPh sb="1" eb="3">
      <t>ダイガク</t>
    </rPh>
    <rPh sb="3" eb="5">
      <t>フゾク</t>
    </rPh>
    <rPh sb="5" eb="7">
      <t>ビョウイン</t>
    </rPh>
    <rPh sb="8" eb="10">
      <t>バアイ</t>
    </rPh>
    <phoneticPr fontId="2"/>
  </si>
  <si>
    <t>　　　職域接種で所属の学生も対象に実施した職域接種」である。</t>
    <phoneticPr fontId="2"/>
  </si>
  <si>
    <t>　　　科学省が別に定める地域貢献の基準を満たす大学、短期大学、高等専門学校、専門学校（以下「大学等」という。）の</t>
    <phoneticPr fontId="2"/>
  </si>
  <si>
    <t>　　　会議所、総合型健保組合、業界団体等複数の企業で構成される団体を事務局として共同実施した職域接種」又は「文部</t>
    <phoneticPr fontId="2"/>
  </si>
  <si>
    <t>　　②「中小企業（中小企業基本法（昭和38年法律第154号）第２条第１項に規定する中小企業を指す。以下同じ。）が商工</t>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</si>
  <si>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</si>
  <si>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（大学附属病院以外の場合）</t>
    <rPh sb="1" eb="3">
      <t>ダイガク</t>
    </rPh>
    <rPh sb="3" eb="5">
      <t>フゾク</t>
    </rPh>
    <rPh sb="5" eb="7">
      <t>ビョウイン</t>
    </rPh>
    <rPh sb="7" eb="9">
      <t>イガイ</t>
    </rPh>
    <rPh sb="10" eb="12">
      <t>バアイ</t>
    </rPh>
    <phoneticPr fontId="2"/>
  </si>
  <si>
    <t>　（条件を満たしていない職域接種は「接種回数（予診のみを含めない）」に計上することは出来ません。
　　条件を満たさない職域接種の実績を除いた上で、問４で「はい」を選択ください。）</t>
    <rPh sb="12" eb="14">
      <t>ショクイキ</t>
    </rPh>
    <phoneticPr fontId="2"/>
  </si>
  <si>
    <t>　→　はい</t>
  </si>
  <si>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</si>
  <si>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　　　↓　　　いいえ</t>
  </si>
  <si>
    <t>（はいの場合問４以降に回答する必要はありません。）</t>
    <rPh sb="4" eb="6">
      <t>バアイ</t>
    </rPh>
    <rPh sb="6" eb="7">
      <t>トイ</t>
    </rPh>
    <rPh sb="8" eb="10">
      <t>イコウ</t>
    </rPh>
    <phoneticPr fontId="2"/>
  </si>
  <si>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</si>
  <si>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（はいの場合問３以降に回答する必要はありません。）</t>
    <rPh sb="4" eb="6">
      <t>バアイ</t>
    </rPh>
    <rPh sb="6" eb="7">
      <t>トイ</t>
    </rPh>
    <rPh sb="8" eb="10">
      <t>イコウ</t>
    </rPh>
    <phoneticPr fontId="2"/>
  </si>
  <si>
    <t>問２　職域接種を実施していない</t>
    <rPh sb="0" eb="1">
      <t>トイ</t>
    </rPh>
    <rPh sb="3" eb="5">
      <t>ショクイキ</t>
    </rPh>
    <rPh sb="5" eb="7">
      <t>セッシュ</t>
    </rPh>
    <rPh sb="8" eb="10">
      <t>ジッシ</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</si>
  <si>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</si>
  <si>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</si>
  <si>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t>(2/2)</t>
    <phoneticPr fontId="2"/>
  </si>
  <si>
    <t>時間</t>
    <rPh sb="0" eb="2">
      <t>ジカン</t>
    </rPh>
    <phoneticPr fontId="2"/>
  </si>
  <si>
    <t>(     〃     )看護師等の延べ時間計</t>
    <rPh sb="13" eb="16">
      <t>カンゴシ</t>
    </rPh>
    <rPh sb="16" eb="17">
      <t>トウ</t>
    </rPh>
    <rPh sb="18" eb="19">
      <t>ノ</t>
    </rPh>
    <rPh sb="20" eb="22">
      <t>ジカン</t>
    </rPh>
    <phoneticPr fontId="2"/>
  </si>
  <si>
    <t>(特別体制)医師の延べ時間計</t>
    <rPh sb="1" eb="3">
      <t>トクベツ</t>
    </rPh>
    <rPh sb="3" eb="5">
      <t>タイセイ</t>
    </rPh>
    <rPh sb="6" eb="8">
      <t>イシ</t>
    </rPh>
    <rPh sb="9" eb="10">
      <t>ノ</t>
    </rPh>
    <rPh sb="11" eb="13">
      <t>ジカン</t>
    </rPh>
    <phoneticPr fontId="2"/>
  </si>
  <si>
    <t>回</t>
    <rPh sb="0" eb="1">
      <t>カイ</t>
    </rPh>
    <phoneticPr fontId="2"/>
  </si>
  <si>
    <t>接種回数計（予診のみを含めない）</t>
    <rPh sb="0" eb="2">
      <t>セッシュ</t>
    </rPh>
    <rPh sb="2" eb="4">
      <t>カイスウ</t>
    </rPh>
    <rPh sb="4" eb="5">
      <t>ケイ</t>
    </rPh>
    <rPh sb="6" eb="8">
      <t>ヨシン</t>
    </rPh>
    <rPh sb="11" eb="12">
      <t>フク</t>
    </rPh>
    <phoneticPr fontId="2"/>
  </si>
  <si>
    <t>(〃)看護師等の延べ時間</t>
    <rPh sb="3" eb="6">
      <t>カンゴシ</t>
    </rPh>
    <rPh sb="6" eb="7">
      <t>トウ</t>
    </rPh>
    <rPh sb="8" eb="9">
      <t>ノ</t>
    </rPh>
    <rPh sb="10" eb="12">
      <t>ジカン</t>
    </rPh>
    <phoneticPr fontId="2"/>
  </si>
  <si>
    <t>(特別体制)医師の延べ時間</t>
    <rPh sb="1" eb="3">
      <t>トクベツ</t>
    </rPh>
    <rPh sb="3" eb="5">
      <t>タイセイ</t>
    </rPh>
    <rPh sb="6" eb="8">
      <t>イシ</t>
    </rPh>
    <rPh sb="9" eb="10">
      <t>ノ</t>
    </rPh>
    <rPh sb="11" eb="13">
      <t>ジカン</t>
    </rPh>
    <phoneticPr fontId="2"/>
  </si>
  <si>
    <t>職域</t>
    <rPh sb="0" eb="2">
      <t>ショクイキ</t>
    </rPh>
    <phoneticPr fontId="2"/>
  </si>
  <si>
    <r>
      <rPr>
        <sz val="14"/>
        <color theme="1"/>
        <rFont val="游ゴシック"/>
        <family val="3"/>
        <charset val="128"/>
        <scheme val="minor"/>
      </rPr>
      <t>接種回数</t>
    </r>
    <r>
      <rPr>
        <sz val="11"/>
        <color theme="1"/>
        <rFont val="游ゴシック"/>
        <family val="3"/>
        <charset val="128"/>
        <scheme val="minor"/>
      </rPr>
      <t>（予診のみを含めない）</t>
    </r>
    <rPh sb="0" eb="2">
      <t>セッシュ</t>
    </rPh>
    <rPh sb="2" eb="4">
      <t>カイスウ</t>
    </rPh>
    <rPh sb="5" eb="7">
      <t>ヨシン</t>
    </rPh>
    <rPh sb="10" eb="11">
      <t>フク</t>
    </rPh>
    <phoneticPr fontId="2"/>
  </si>
  <si>
    <t>職域以外</t>
    <rPh sb="0" eb="2">
      <t>ショクイキ</t>
    </rPh>
    <rPh sb="2" eb="4">
      <t>イガイ</t>
    </rPh>
    <phoneticPr fontId="2"/>
  </si>
  <si>
    <t>（土）</t>
    <rPh sb="1" eb="2">
      <t>ド</t>
    </rPh>
    <phoneticPr fontId="2"/>
  </si>
  <si>
    <t>（金）</t>
    <rPh sb="1" eb="2">
      <t>キン</t>
    </rPh>
    <phoneticPr fontId="2"/>
  </si>
  <si>
    <t>（木）</t>
    <rPh sb="1" eb="2">
      <t>モク</t>
    </rPh>
    <phoneticPr fontId="2"/>
  </si>
  <si>
    <t>（水）</t>
    <rPh sb="1" eb="2">
      <t>スイ</t>
    </rPh>
    <phoneticPr fontId="2"/>
  </si>
  <si>
    <t>（火）</t>
    <rPh sb="1" eb="2">
      <t>カ</t>
    </rPh>
    <phoneticPr fontId="2"/>
  </si>
  <si>
    <t>（月）</t>
    <rPh sb="1" eb="2">
      <t>ゲツ</t>
    </rPh>
    <phoneticPr fontId="2"/>
  </si>
  <si>
    <t>（日）</t>
    <rPh sb="1" eb="2">
      <t>ニチ</t>
    </rPh>
    <phoneticPr fontId="2"/>
  </si>
  <si>
    <t>備考</t>
    <rPh sb="0" eb="2">
      <t>ビコウ</t>
    </rPh>
    <phoneticPr fontId="2"/>
  </si>
  <si>
    <t>1日当たり
50回以上接種を
行った日</t>
    <rPh sb="1" eb="2">
      <t>ニチ</t>
    </rPh>
    <rPh sb="2" eb="3">
      <t>ア</t>
    </rPh>
    <rPh sb="8" eb="9">
      <t>カイ</t>
    </rPh>
    <rPh sb="9" eb="11">
      <t>イジョウ</t>
    </rPh>
    <rPh sb="11" eb="13">
      <t>セッシュ</t>
    </rPh>
    <rPh sb="15" eb="16">
      <t>オコナ</t>
    </rPh>
    <rPh sb="18" eb="19">
      <t>ヒ</t>
    </rPh>
    <phoneticPr fontId="2"/>
  </si>
  <si>
    <r>
      <t>週の合計
※</t>
    </r>
    <r>
      <rPr>
        <sz val="10"/>
        <color theme="1"/>
        <rFont val="游ゴシック"/>
        <family val="3"/>
        <charset val="128"/>
        <scheme val="minor"/>
      </rPr>
      <t>特別体制については、50回行った日の時間数のみ足し上げ</t>
    </r>
    <rPh sb="0" eb="1">
      <t>シュウ</t>
    </rPh>
    <rPh sb="2" eb="4">
      <t>ゴウケイ</t>
    </rPh>
    <rPh sb="6" eb="8">
      <t>トクベツ</t>
    </rPh>
    <rPh sb="8" eb="10">
      <t>タイセイ</t>
    </rPh>
    <rPh sb="18" eb="19">
      <t>カイ</t>
    </rPh>
    <rPh sb="19" eb="20">
      <t>オコナ</t>
    </rPh>
    <rPh sb="22" eb="23">
      <t>ヒ</t>
    </rPh>
    <rPh sb="24" eb="27">
      <t>ジカンスウ</t>
    </rPh>
    <rPh sb="29" eb="30">
      <t>アシ</t>
    </rPh>
    <rPh sb="31" eb="32">
      <t>ア</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</si>
  <si>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</si>
  <si>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(1/2)</t>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</si>
  <si>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</si>
  <si>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様式２（病院用）</t>
    <rPh sb="4" eb="6">
      <t>ビョウイン</t>
    </rPh>
    <rPh sb="6" eb="7">
      <t>ヨウ</t>
    </rPh>
    <phoneticPr fontId="2"/>
  </si>
  <si>
    <t>医療機関○○病院</t>
    <rPh sb="0" eb="2">
      <t>イリョウ</t>
    </rPh>
    <rPh sb="2" eb="4">
      <t>キカン</t>
    </rPh>
    <rPh sb="6" eb="8">
      <t>ビョウイン</t>
    </rPh>
    <phoneticPr fontId="2"/>
  </si>
  <si>
    <t>医療機関等名称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</si>
</sst>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quot;¥&quot;\-#,##0"/>
    <numFmt numFmtId="176" formatCode="#,##0&quot;円&quot;;[Red]\-#,##0"/>
    <numFmt numFmtId="177" formatCode="General&quot;時間&quot;"/>
    <numFmt numFmtId="178" formatCode="General&quot;日&quot;"/>
    <numFmt numFmtId="179" formatCode="General&quot;回&quot;"/>
    <numFmt numFmtId="180" formatCode="General&quot;週&quot;"/>
    <numFmt numFmtId="181" formatCode="m/d"/>
  </numFmts>
  <fonts count="35">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6"/>
      <color theme="1"/>
      <name val="游ゴシック"/>
      <family val="3"/>
      <charset val="128"/>
      <scheme val="minor"/>
    </font>
    <font>
      <sz val="22"/>
      <color theme="1"/>
      <name val="游ゴシック"/>
      <family val="2"/>
      <charset val="128"/>
      <scheme val="minor"/>
    </font>
    <font>
      <b/>
      <sz val="36"/>
      <color theme="1"/>
      <name val="游ゴシック"/>
      <family val="3"/>
      <charset val="128"/>
      <scheme val="minor"/>
    </font>
    <font>
      <sz val="36"/>
      <color theme="1"/>
      <name val="游ゴシック"/>
      <family val="3"/>
      <charset val="128"/>
      <scheme val="minor"/>
    </font>
    <font>
      <sz val="36"/>
      <name val="游ゴシック"/>
      <family val="3"/>
      <charset val="128"/>
      <scheme val="minor"/>
    </font>
    <font>
      <sz val="6"/>
      <name val="游ゴシック"/>
      <family val="3"/>
      <charset val="128"/>
      <scheme val="minor"/>
    </font>
    <font>
      <sz val="11"/>
      <color theme="1"/>
      <name val="游ゴシック"/>
      <family val="3"/>
      <charset val="128"/>
      <scheme val="minor"/>
    </font>
    <font>
      <sz val="11"/>
      <name val="游ゴシック"/>
      <family val="3"/>
      <charset val="128"/>
      <scheme val="minor"/>
    </font>
    <font>
      <sz val="16"/>
      <name val="游ゴシック"/>
      <family val="3"/>
      <charset val="128"/>
      <scheme val="minor"/>
    </font>
    <font>
      <sz val="24"/>
      <name val="游ゴシック"/>
      <family val="3"/>
      <charset val="128"/>
      <scheme val="minor"/>
    </font>
    <font>
      <sz val="24"/>
      <color theme="1"/>
      <name val="游ゴシック"/>
      <family val="3"/>
      <charset val="128"/>
      <scheme val="minor"/>
    </font>
    <font>
      <b/>
      <sz val="24"/>
      <color theme="1"/>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sz val="20"/>
      <color theme="1"/>
      <name val="游ゴシック"/>
      <family val="3"/>
      <charset val="128"/>
      <scheme val="minor"/>
    </font>
    <font>
      <b/>
      <sz val="19"/>
      <color theme="1"/>
      <name val="游ゴシック"/>
      <family val="3"/>
      <charset val="128"/>
      <scheme val="minor"/>
    </font>
    <font>
      <sz val="18"/>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14"/>
      <color theme="1"/>
      <name val="游ゴシック"/>
      <family val="2"/>
      <charset val="128"/>
      <scheme val="minor"/>
    </font>
    <font>
      <b/>
      <sz val="14"/>
      <color theme="0"/>
      <name val="游ゴシック"/>
      <family val="3"/>
      <charset val="128"/>
      <scheme val="minor"/>
    </font>
    <font>
      <b/>
      <sz val="16"/>
      <color theme="0"/>
      <name val="游ゴシック"/>
      <family val="3"/>
      <charset val="128"/>
      <scheme val="minor"/>
    </font>
    <font>
      <sz val="12"/>
      <color theme="1"/>
      <name val="游ゴシック"/>
      <family val="2"/>
      <charset val="128"/>
      <scheme val="minor"/>
    </font>
    <font>
      <sz val="10"/>
      <color theme="1"/>
      <name val="游ゴシック"/>
      <family val="3"/>
      <charset val="128"/>
      <scheme val="minor"/>
    </font>
    <font>
      <sz val="18"/>
      <color theme="1"/>
      <name val="游ゴシック"/>
      <family val="2"/>
      <charset val="128"/>
      <scheme val="minor"/>
    </font>
    <font>
      <b/>
      <sz val="22"/>
      <color theme="1"/>
      <name val="游ゴシック"/>
      <family val="3"/>
      <charset val="128"/>
      <scheme val="minor"/>
    </font>
    <font>
      <sz val="20"/>
      <color theme="1"/>
      <name val="游ゴシック"/>
      <family val="2"/>
      <charset val="128"/>
      <scheme val="minor"/>
    </font>
    <font>
      <b/>
      <sz val="20"/>
      <color indexed="81"/>
      <name val="MS P ゴシック"/>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s>
  <borders count="18">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0">
    <xf numFmtId="0" fontId="0" fillId="0" borderId="0" xfId="0">
      <alignment vertical="center"/>
    </xf>
    <xf numFmtId="0" fontId="3" fillId="2" borderId="1" xfId="0" applyFont="1" applyFill="1" applyBorder="1">
      <alignment vertical="center"/>
    </xf>
    <xf numFmtId="0" fontId="3" fillId="2" borderId="2" xfId="0" applyFont="1" applyFill="1" applyBorder="1">
      <alignment vertical="center"/>
    </xf>
    <xf numFmtId="0" fontId="3" fillId="2" borderId="3" xfId="0" applyFont="1" applyFill="1" applyBorder="1">
      <alignment vertical="center"/>
    </xf>
    <xf numFmtId="0" fontId="3" fillId="0" borderId="4" xfId="0" applyFont="1" applyBorder="1">
      <alignment vertical="center"/>
    </xf>
    <xf numFmtId="38" fontId="3" fillId="2" borderId="4" xfId="1" applyFont="1" applyFill="1" applyBorder="1" applyAlignment="1">
      <alignment horizontal="right" vertical="center"/>
    </xf>
    <xf numFmtId="38" fontId="3" fillId="0" borderId="4" xfId="1" applyFont="1" applyBorder="1" applyAlignment="1">
      <alignment horizontal="center" vertical="center"/>
    </xf>
    <xf numFmtId="38" fontId="3" fillId="2" borderId="1" xfId="1" applyFont="1" applyFill="1" applyBorder="1" applyAlignment="1">
      <alignment horizontal="center" vertical="center"/>
    </xf>
    <xf numFmtId="38" fontId="3" fillId="2" borderId="2" xfId="1" applyFont="1" applyFill="1" applyBorder="1" applyAlignment="1">
      <alignment horizontal="center" vertical="center"/>
    </xf>
    <xf numFmtId="38" fontId="3" fillId="2" borderId="3" xfId="1" applyFont="1" applyFill="1" applyBorder="1" applyAlignment="1">
      <alignment horizontal="center" vertical="center"/>
    </xf>
    <xf numFmtId="38" fontId="3" fillId="0" borderId="0" xfId="1" applyFont="1" applyBorder="1" applyAlignment="1">
      <alignment horizontal="right" vertical="center"/>
    </xf>
    <xf numFmtId="0" fontId="3" fillId="0" borderId="0" xfId="0" applyFont="1" applyBorder="1">
      <alignment vertical="center"/>
    </xf>
    <xf numFmtId="176" fontId="3" fillId="0" borderId="5" xfId="1" applyNumberFormat="1" applyFont="1" applyBorder="1" applyAlignment="1">
      <alignment horizontal="right" vertical="center"/>
    </xf>
    <xf numFmtId="177" fontId="3" fillId="0" borderId="5" xfId="1" applyNumberFormat="1" applyFont="1" applyBorder="1" applyAlignment="1">
      <alignment horizontal="right" vertical="center"/>
    </xf>
    <xf numFmtId="177" fontId="3" fillId="0" borderId="5" xfId="1" applyNumberFormat="1" applyFont="1" applyBorder="1" applyAlignment="1">
      <alignment horizontal="right" vertical="center"/>
    </xf>
    <xf numFmtId="176" fontId="3" fillId="0" borderId="5" xfId="1" applyNumberFormat="1" applyFont="1" applyBorder="1">
      <alignment vertical="center"/>
    </xf>
    <xf numFmtId="178" fontId="3" fillId="0" borderId="5" xfId="1" applyNumberFormat="1" applyFont="1" applyBorder="1">
      <alignment vertical="center"/>
    </xf>
    <xf numFmtId="0" fontId="3" fillId="0" borderId="5" xfId="0" applyFont="1" applyBorder="1">
      <alignment vertical="center"/>
    </xf>
    <xf numFmtId="38" fontId="4" fillId="0" borderId="0" xfId="1" applyFont="1" applyAlignment="1">
      <alignment horizontal="right" vertical="center"/>
    </xf>
    <xf numFmtId="176" fontId="3" fillId="0" borderId="2" xfId="1" applyNumberFormat="1" applyFont="1" applyBorder="1" applyAlignment="1">
      <alignment horizontal="right" vertical="center"/>
    </xf>
    <xf numFmtId="177" fontId="3" fillId="0" borderId="2" xfId="1" applyNumberFormat="1" applyFont="1" applyBorder="1" applyAlignment="1">
      <alignment horizontal="right" vertical="center"/>
    </xf>
    <xf numFmtId="177" fontId="3" fillId="0" borderId="2" xfId="1" applyNumberFormat="1" applyFont="1" applyBorder="1" applyAlignment="1">
      <alignment horizontal="right" vertical="center"/>
    </xf>
    <xf numFmtId="176" fontId="3" fillId="0" borderId="2" xfId="1" applyNumberFormat="1" applyFont="1" applyBorder="1">
      <alignment vertical="center"/>
    </xf>
    <xf numFmtId="178" fontId="3" fillId="0" borderId="2" xfId="1" applyNumberFormat="1" applyFont="1" applyBorder="1">
      <alignment vertical="center"/>
    </xf>
    <xf numFmtId="0" fontId="3" fillId="0" borderId="6" xfId="0" applyFont="1" applyBorder="1">
      <alignment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5" fillId="0" borderId="0" xfId="0" applyFont="1">
      <alignment vertical="center"/>
    </xf>
    <xf numFmtId="179" fontId="3" fillId="0" borderId="0" xfId="0" applyNumberFormat="1" applyFont="1">
      <alignment vertical="center"/>
    </xf>
    <xf numFmtId="180" fontId="3" fillId="0" borderId="0" xfId="0" applyNumberFormat="1" applyFont="1">
      <alignment vertical="center"/>
    </xf>
    <xf numFmtId="0" fontId="3" fillId="0" borderId="0" xfId="0" applyFont="1" applyAlignment="1">
      <alignment vertical="center"/>
    </xf>
    <xf numFmtId="0" fontId="0" fillId="0" borderId="0" xfId="0" applyBorder="1">
      <alignment vertical="center"/>
    </xf>
    <xf numFmtId="5" fontId="6" fillId="0" borderId="6" xfId="2" applyNumberFormat="1" applyFont="1" applyBorder="1" applyAlignment="1">
      <alignment horizontal="center"/>
    </xf>
    <xf numFmtId="0" fontId="7" fillId="0" borderId="6" xfId="0" applyFont="1" applyBorder="1">
      <alignment vertical="center"/>
    </xf>
    <xf numFmtId="0" fontId="8" fillId="0" borderId="6" xfId="2" applyFont="1" applyBorder="1">
      <alignment vertical="center"/>
    </xf>
    <xf numFmtId="0" fontId="10" fillId="0" borderId="0" xfId="2" applyFont="1" applyBorder="1" applyAlignment="1">
      <alignment horizontal="right" vertical="center"/>
    </xf>
    <xf numFmtId="0" fontId="10" fillId="0" borderId="0" xfId="2" applyFont="1" applyBorder="1" applyAlignment="1">
      <alignment vertical="center"/>
    </xf>
    <xf numFmtId="0" fontId="10" fillId="0" borderId="0" xfId="2" applyFont="1" applyBorder="1">
      <alignment vertical="center"/>
    </xf>
    <xf numFmtId="0" fontId="11" fillId="0" borderId="0" xfId="2" applyFont="1" applyBorder="1">
      <alignment vertical="center"/>
    </xf>
    <xf numFmtId="0" fontId="11" fillId="0" borderId="0" xfId="2" applyFont="1" applyBorder="1" applyAlignment="1">
      <alignment vertical="top" wrapText="1"/>
    </xf>
    <xf numFmtId="0" fontId="12" fillId="0" borderId="0" xfId="2" applyFont="1" applyBorder="1" applyAlignment="1">
      <alignment vertical="top" wrapText="1"/>
    </xf>
    <xf numFmtId="0" fontId="13" fillId="0" borderId="0" xfId="2" applyFont="1" applyBorder="1" applyAlignment="1">
      <alignment vertical="top" wrapText="1"/>
    </xf>
    <xf numFmtId="0" fontId="14" fillId="0" borderId="0" xfId="0" applyFont="1">
      <alignment vertical="center"/>
    </xf>
    <xf numFmtId="0" fontId="15" fillId="0" borderId="0" xfId="2" applyFont="1" applyBorder="1" applyAlignment="1">
      <alignment horizontal="center" vertical="center"/>
    </xf>
    <xf numFmtId="0" fontId="16" fillId="0" borderId="0" xfId="2" applyFont="1" applyBorder="1" applyAlignment="1">
      <alignment horizontal="center" vertical="center"/>
    </xf>
    <xf numFmtId="0" fontId="16" fillId="0" borderId="0" xfId="2" applyFont="1" applyBorder="1" applyAlignment="1">
      <alignment horizontal="center" vertical="center" wrapText="1"/>
    </xf>
    <xf numFmtId="0" fontId="3" fillId="2" borderId="2" xfId="2" applyFont="1" applyFill="1" applyBorder="1" applyAlignment="1">
      <alignment horizontal="center" vertical="center"/>
    </xf>
    <xf numFmtId="0" fontId="3" fillId="0" borderId="2" xfId="0" applyFont="1" applyBorder="1">
      <alignment vertical="center"/>
    </xf>
    <xf numFmtId="0" fontId="3" fillId="2" borderId="6" xfId="2" applyFont="1" applyFill="1" applyBorder="1">
      <alignment vertical="center"/>
    </xf>
    <xf numFmtId="0" fontId="3" fillId="0" borderId="6" xfId="2" applyFont="1" applyBorder="1">
      <alignment vertical="center"/>
    </xf>
    <xf numFmtId="0" fontId="0" fillId="0" borderId="6" xfId="0" applyBorder="1">
      <alignment vertical="center"/>
    </xf>
    <xf numFmtId="0" fontId="3" fillId="2" borderId="2" xfId="2" applyFont="1" applyFill="1" applyBorder="1">
      <alignment vertical="center"/>
    </xf>
    <xf numFmtId="0" fontId="3" fillId="0" borderId="6" xfId="2" applyFont="1" applyBorder="1">
      <alignment vertical="center"/>
    </xf>
    <xf numFmtId="0" fontId="15" fillId="0" borderId="0" xfId="0" applyFont="1">
      <alignment vertical="center"/>
    </xf>
    <xf numFmtId="0" fontId="14" fillId="0" borderId="0" xfId="2" applyFont="1" applyBorder="1">
      <alignment vertical="center"/>
    </xf>
    <xf numFmtId="0" fontId="3" fillId="0" borderId="0" xfId="2" applyFont="1" applyBorder="1">
      <alignment vertical="center"/>
    </xf>
    <xf numFmtId="0" fontId="17" fillId="0" borderId="0" xfId="0" applyFont="1" applyAlignment="1">
      <alignment horizontal="right" vertical="center"/>
    </xf>
    <xf numFmtId="0" fontId="3" fillId="2" borderId="6" xfId="0" applyFont="1" applyFill="1" applyBorder="1" applyAlignment="1">
      <alignment horizontal="right" vertical="center"/>
    </xf>
    <xf numFmtId="0" fontId="18" fillId="0" borderId="0" xfId="0" applyFont="1">
      <alignment vertical="center"/>
    </xf>
    <xf numFmtId="0" fontId="6" fillId="0" borderId="0" xfId="0" applyFont="1" applyAlignment="1">
      <alignment horizontal="right" vertical="center"/>
    </xf>
    <xf numFmtId="0" fontId="16" fillId="0" borderId="0" xfId="0" applyFont="1">
      <alignment vertical="center"/>
    </xf>
    <xf numFmtId="0" fontId="19" fillId="0" borderId="0" xfId="0" applyFont="1" applyAlignment="1">
      <alignment vertical="top" wrapText="1"/>
    </xf>
    <xf numFmtId="0" fontId="20" fillId="0" borderId="0" xfId="0" applyFont="1">
      <alignment vertical="center"/>
    </xf>
    <xf numFmtId="0" fontId="18" fillId="0" borderId="0" xfId="0" applyFont="1" applyAlignment="1">
      <alignment vertical="top"/>
    </xf>
    <xf numFmtId="0" fontId="21" fillId="0" borderId="0" xfId="0" applyFont="1" applyBorder="1">
      <alignment vertical="center"/>
    </xf>
    <xf numFmtId="0" fontId="21" fillId="0" borderId="0" xfId="0" applyFont="1">
      <alignment vertical="center"/>
    </xf>
    <xf numFmtId="0" fontId="17" fillId="0" borderId="1" xfId="0" applyFont="1" applyBorder="1">
      <alignment vertical="center"/>
    </xf>
    <xf numFmtId="0" fontId="17" fillId="0" borderId="2" xfId="0" applyFont="1" applyBorder="1">
      <alignment vertical="center"/>
    </xf>
    <xf numFmtId="0" fontId="17" fillId="0" borderId="3" xfId="0" applyFont="1" applyBorder="1">
      <alignment vertical="center"/>
    </xf>
    <xf numFmtId="0" fontId="17" fillId="0" borderId="0" xfId="0" applyFont="1">
      <alignment vertical="center"/>
    </xf>
    <xf numFmtId="0" fontId="17" fillId="0" borderId="0" xfId="0" applyFont="1" applyAlignment="1">
      <alignment vertical="center"/>
    </xf>
    <xf numFmtId="0" fontId="17" fillId="3" borderId="0" xfId="0" applyFont="1" applyFill="1">
      <alignment vertical="center"/>
    </xf>
    <xf numFmtId="0" fontId="17" fillId="0" borderId="0" xfId="0" applyFont="1" applyAlignment="1">
      <alignment horizontal="left" vertical="top" wrapText="1"/>
    </xf>
    <xf numFmtId="0" fontId="17" fillId="0" borderId="0" xfId="0" applyFont="1" applyBorder="1">
      <alignment vertical="center"/>
    </xf>
    <xf numFmtId="0" fontId="17" fillId="0" borderId="0" xfId="0" applyFont="1" applyFill="1" applyAlignment="1">
      <alignment horizontal="left" vertical="top" wrapText="1"/>
    </xf>
    <xf numFmtId="0" fontId="17" fillId="0" borderId="7" xfId="0" applyFont="1" applyBorder="1">
      <alignment vertical="center"/>
    </xf>
    <xf numFmtId="0" fontId="21" fillId="0" borderId="7" xfId="0" applyFont="1" applyBorder="1">
      <alignment vertical="center"/>
    </xf>
    <xf numFmtId="0" fontId="18" fillId="0" borderId="0" xfId="0" applyFont="1" applyAlignment="1">
      <alignment horizontal="right" vertical="center"/>
    </xf>
    <xf numFmtId="0" fontId="21" fillId="0" borderId="0" xfId="0" applyFont="1" applyFill="1">
      <alignment vertical="center"/>
    </xf>
    <xf numFmtId="0" fontId="17" fillId="0" borderId="0" xfId="0" applyFont="1" applyFill="1">
      <alignment vertical="center"/>
    </xf>
    <xf numFmtId="0" fontId="22" fillId="0" borderId="0" xfId="0" applyFont="1">
      <alignment vertical="center"/>
    </xf>
    <xf numFmtId="0" fontId="23" fillId="0" borderId="0" xfId="0" applyFont="1" applyAlignment="1">
      <alignment horizontal="center" vertical="center"/>
    </xf>
    <xf numFmtId="38" fontId="24" fillId="0" borderId="0" xfId="1" applyFont="1" applyBorder="1" applyAlignment="1">
      <alignment horizontal="center" vertical="center"/>
    </xf>
    <xf numFmtId="38" fontId="25" fillId="0" borderId="0" xfId="1" applyFont="1" applyBorder="1">
      <alignment vertical="center"/>
    </xf>
    <xf numFmtId="0" fontId="26" fillId="0" borderId="0" xfId="0" applyFont="1">
      <alignment vertical="center"/>
    </xf>
    <xf numFmtId="38" fontId="4" fillId="0" borderId="1" xfId="1" applyFont="1" applyBorder="1" applyAlignment="1">
      <alignment horizontal="center" vertical="center"/>
    </xf>
    <xf numFmtId="38" fontId="4" fillId="0" borderId="3" xfId="1" applyFont="1" applyBorder="1">
      <alignment vertical="center"/>
    </xf>
    <xf numFmtId="0" fontId="25" fillId="0" borderId="4" xfId="0" applyFont="1" applyBorder="1" applyAlignment="1">
      <alignment horizontal="left" vertical="center"/>
    </xf>
    <xf numFmtId="38" fontId="4" fillId="0" borderId="2" xfId="1" applyFont="1" applyBorder="1">
      <alignment vertical="center"/>
    </xf>
    <xf numFmtId="38" fontId="4" fillId="0" borderId="3" xfId="1" applyFont="1" applyBorder="1">
      <alignment vertical="center"/>
    </xf>
    <xf numFmtId="0" fontId="25" fillId="0" borderId="1" xfId="0" applyFont="1" applyBorder="1" applyAlignment="1">
      <alignment horizontal="left" vertical="center"/>
    </xf>
    <xf numFmtId="0" fontId="25" fillId="0" borderId="2" xfId="0" applyFont="1" applyBorder="1" applyAlignment="1">
      <alignment horizontal="left" vertical="center"/>
    </xf>
    <xf numFmtId="0" fontId="25" fillId="0" borderId="3" xfId="0" applyFont="1" applyBorder="1" applyAlignment="1">
      <alignment horizontal="left" vertical="center"/>
    </xf>
    <xf numFmtId="38" fontId="25" fillId="0" borderId="1" xfId="1" applyFont="1" applyFill="1" applyBorder="1" applyAlignment="1">
      <alignment horizontal="left" vertical="center"/>
    </xf>
    <xf numFmtId="38" fontId="25" fillId="0" borderId="2" xfId="1" applyFont="1" applyFill="1" applyBorder="1" applyAlignment="1">
      <alignment horizontal="left" vertical="center"/>
    </xf>
    <xf numFmtId="38" fontId="25" fillId="0" borderId="3" xfId="1" applyFont="1" applyFill="1" applyBorder="1" applyAlignment="1">
      <alignment horizontal="left" vertical="center"/>
    </xf>
    <xf numFmtId="0" fontId="4" fillId="4" borderId="4" xfId="0" applyFont="1" applyFill="1" applyBorder="1">
      <alignment vertical="center"/>
    </xf>
    <xf numFmtId="40" fontId="25" fillId="2" borderId="4" xfId="1" applyNumberFormat="1" applyFont="1" applyFill="1" applyBorder="1" applyAlignment="1">
      <alignment horizontal="center" vertical="center"/>
    </xf>
    <xf numFmtId="0" fontId="25" fillId="4" borderId="4" xfId="0" applyFont="1" applyFill="1" applyBorder="1">
      <alignment vertical="center"/>
    </xf>
    <xf numFmtId="0" fontId="25" fillId="0" borderId="4" xfId="0" applyFont="1" applyBorder="1">
      <alignment vertical="center"/>
    </xf>
    <xf numFmtId="178" fontId="4" fillId="0" borderId="4" xfId="0" applyNumberFormat="1" applyFont="1" applyFill="1" applyBorder="1">
      <alignment vertical="center"/>
    </xf>
    <xf numFmtId="38" fontId="4" fillId="4" borderId="1" xfId="1" applyFont="1" applyFill="1" applyBorder="1" applyAlignment="1">
      <alignment horizontal="center" vertical="center"/>
    </xf>
    <xf numFmtId="38" fontId="4" fillId="4" borderId="3" xfId="1" applyFont="1" applyFill="1" applyBorder="1">
      <alignment vertical="center"/>
    </xf>
    <xf numFmtId="38" fontId="25" fillId="2" borderId="4" xfId="1" applyFont="1" applyFill="1" applyBorder="1" applyAlignment="1">
      <alignment horizontal="center" vertical="center"/>
    </xf>
    <xf numFmtId="0" fontId="25" fillId="0" borderId="4" xfId="0" applyFont="1" applyBorder="1" applyAlignment="1">
      <alignment horizontal="center" vertical="center" wrapText="1"/>
    </xf>
    <xf numFmtId="0" fontId="24" fillId="0" borderId="4" xfId="0" applyFont="1" applyBorder="1" applyAlignment="1">
      <alignment vertical="center" wrapText="1"/>
    </xf>
    <xf numFmtId="178" fontId="4" fillId="0" borderId="8" xfId="0" applyNumberFormat="1" applyFont="1" applyFill="1" applyBorder="1" applyAlignment="1">
      <alignment vertical="center"/>
    </xf>
    <xf numFmtId="38" fontId="4" fillId="4" borderId="9" xfId="1" applyFont="1" applyFill="1" applyBorder="1">
      <alignment vertical="center"/>
    </xf>
    <xf numFmtId="38" fontId="4" fillId="4" borderId="10" xfId="1" applyFont="1" applyFill="1" applyBorder="1">
      <alignment vertical="center"/>
    </xf>
    <xf numFmtId="178" fontId="4" fillId="0" borderId="11" xfId="0" applyNumberFormat="1" applyFont="1" applyFill="1" applyBorder="1" applyAlignment="1">
      <alignment vertical="center"/>
    </xf>
    <xf numFmtId="38" fontId="4" fillId="4" borderId="12" xfId="1" applyFont="1" applyFill="1" applyBorder="1">
      <alignment vertical="center"/>
    </xf>
    <xf numFmtId="38" fontId="4" fillId="4" borderId="13" xfId="1" applyFont="1" applyFill="1" applyBorder="1">
      <alignment vertical="center"/>
    </xf>
    <xf numFmtId="38" fontId="4" fillId="4" borderId="4" xfId="1" applyFont="1" applyFill="1" applyBorder="1">
      <alignment vertical="center"/>
    </xf>
    <xf numFmtId="0" fontId="4" fillId="4" borderId="1" xfId="0" applyFont="1" applyFill="1" applyBorder="1">
      <alignment vertical="center"/>
    </xf>
    <xf numFmtId="0" fontId="4" fillId="4" borderId="3" xfId="0" applyFont="1" applyFill="1" applyBorder="1">
      <alignment vertical="center"/>
    </xf>
    <xf numFmtId="181" fontId="27" fillId="5" borderId="4" xfId="0" applyNumberFormat="1" applyFont="1" applyFill="1" applyBorder="1" applyAlignment="1">
      <alignment horizontal="center" vertical="center"/>
    </xf>
    <xf numFmtId="38" fontId="25" fillId="0" borderId="9" xfId="1" applyFont="1" applyFill="1" applyBorder="1" applyAlignment="1">
      <alignment horizontal="left" vertical="center"/>
    </xf>
    <xf numFmtId="38" fontId="25" fillId="0" borderId="6" xfId="1" applyFont="1" applyFill="1" applyBorder="1" applyAlignment="1">
      <alignment horizontal="left" vertical="center"/>
    </xf>
    <xf numFmtId="38" fontId="25" fillId="0" borderId="10" xfId="1" applyFont="1" applyFill="1" applyBorder="1" applyAlignment="1">
      <alignment horizontal="left" vertical="center"/>
    </xf>
    <xf numFmtId="0" fontId="4" fillId="4" borderId="9" xfId="0" applyFont="1" applyFill="1" applyBorder="1">
      <alignment vertical="center"/>
    </xf>
    <xf numFmtId="0" fontId="4" fillId="4" borderId="10" xfId="0" applyFont="1" applyFill="1" applyBorder="1">
      <alignment vertical="center"/>
    </xf>
    <xf numFmtId="0" fontId="25" fillId="0" borderId="0" xfId="0" applyFont="1">
      <alignment vertical="center"/>
    </xf>
    <xf numFmtId="40" fontId="25" fillId="4" borderId="4" xfId="1" applyNumberFormat="1" applyFont="1" applyFill="1" applyBorder="1" applyAlignment="1">
      <alignment horizontal="center" vertical="center"/>
    </xf>
    <xf numFmtId="0" fontId="25" fillId="4" borderId="4" xfId="0" applyFont="1" applyFill="1" applyBorder="1" applyAlignment="1">
      <alignment horizontal="center" vertical="center" wrapText="1"/>
    </xf>
    <xf numFmtId="38" fontId="25" fillId="4" borderId="4" xfId="1" applyFont="1" applyFill="1" applyBorder="1" applyAlignment="1">
      <alignment horizontal="center" vertical="center"/>
    </xf>
    <xf numFmtId="181" fontId="28" fillId="5" borderId="4" xfId="0" applyNumberFormat="1" applyFont="1" applyFill="1" applyBorder="1" applyAlignment="1">
      <alignment horizontal="center" vertical="center"/>
    </xf>
    <xf numFmtId="0" fontId="0" fillId="0" borderId="0" xfId="0" applyBorder="1" applyAlignment="1">
      <alignment horizontal="center" vertical="center"/>
    </xf>
    <xf numFmtId="0" fontId="25" fillId="0" borderId="14" xfId="0" applyFont="1" applyBorder="1" applyAlignment="1">
      <alignment horizontal="center" vertical="center"/>
    </xf>
    <xf numFmtId="0" fontId="25" fillId="0" borderId="0" xfId="0" applyFont="1" applyBorder="1" applyAlignment="1">
      <alignment horizontal="center" vertical="center"/>
    </xf>
    <xf numFmtId="0" fontId="25" fillId="0" borderId="15" xfId="0" applyFont="1" applyBorder="1" applyAlignment="1">
      <alignment horizontal="center" vertical="center"/>
    </xf>
    <xf numFmtId="0" fontId="24" fillId="0" borderId="16"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24" fillId="0" borderId="4" xfId="0" applyFont="1" applyBorder="1" applyAlignment="1">
      <alignment horizontal="center" vertical="center"/>
    </xf>
    <xf numFmtId="0" fontId="25" fillId="0" borderId="12" xfId="0" applyFont="1" applyBorder="1" applyAlignment="1">
      <alignment horizontal="center" vertical="center"/>
    </xf>
    <xf numFmtId="0" fontId="25" fillId="0" borderId="17" xfId="0" applyFont="1" applyBorder="1" applyAlignment="1">
      <alignment horizontal="center" vertical="center"/>
    </xf>
    <xf numFmtId="0" fontId="25" fillId="0" borderId="13" xfId="0" applyFont="1" applyBorder="1" applyAlignment="1">
      <alignment horizontal="center" vertical="center"/>
    </xf>
    <xf numFmtId="0" fontId="24" fillId="0" borderId="11"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3" xfId="0" applyFont="1" applyBorder="1" applyAlignment="1">
      <alignment horizontal="center" vertical="center" wrapText="1"/>
    </xf>
    <xf numFmtId="0" fontId="31" fillId="0" borderId="0" xfId="0" applyFont="1" applyAlignment="1">
      <alignment horizontal="center" vertical="center"/>
    </xf>
    <xf numFmtId="0" fontId="32" fillId="0" borderId="0" xfId="0" applyFont="1">
      <alignment vertical="center"/>
    </xf>
    <xf numFmtId="0" fontId="31" fillId="0" borderId="0" xfId="0" applyFont="1" applyAlignment="1">
      <alignment horizontal="center" vertical="top"/>
    </xf>
    <xf numFmtId="0" fontId="32" fillId="0" borderId="0" xfId="0" applyFont="1" applyAlignment="1"/>
    <xf numFmtId="0" fontId="3" fillId="2" borderId="6" xfId="0" applyFont="1" applyFill="1" applyBorder="1">
      <alignment vertical="center"/>
    </xf>
    <xf numFmtId="0" fontId="5" fillId="2" borderId="6" xfId="0" applyFont="1" applyFill="1" applyBorder="1">
      <alignment vertical="center"/>
    </xf>
    <xf numFmtId="0" fontId="33" fillId="0" borderId="6" xfId="0" applyFont="1" applyBorder="1">
      <alignment vertical="center"/>
    </xf>
  </cellXfs>
  <cellStyles count="3">
    <cellStyle name="桁区切り" xfId="1" builtinId="6"/>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163"/>
  <sheetViews>
    <sheetView tabSelected="1" view="pageBreakPreview" topLeftCell="A22" zoomScale="70" zoomScaleNormal="100" zoomScaleSheetLayoutView="70" workbookViewId="0">
      <selection activeCell="R15" sqref="R15"/>
    </sheetView>
  </sheetViews>
  <sheetFormatPr defaultColWidth="9" defaultRowHeight="18"/>
  <cols>
    <col min="1" max="1" width="33.5" customWidth="1"/>
    <col min="2" max="2" width="11.8984375" customWidth="1"/>
    <col min="3" max="8" width="9.3984375" bestFit="1" customWidth="1"/>
    <col min="9" max="9" width="10.69921875" bestFit="1" customWidth="1"/>
    <col min="10" max="10" width="10.69921875" customWidth="1"/>
    <col min="11" max="11" width="7.69921875" customWidth="1"/>
    <col min="12" max="12" width="20.69921875" customWidth="1"/>
    <col min="13" max="13" width="20" customWidth="1"/>
    <col min="14" max="14" width="6.59765625" customWidth="1"/>
    <col min="15" max="15" width="17.8984375" customWidth="1"/>
    <col min="16" max="16" width="7.3984375" customWidth="1"/>
    <col min="17" max="17" width="36.59765625" customWidth="1"/>
  </cols>
  <sheetData>
    <row r="1" spans="1:16" ht="35.4">
      <c r="A1" s="149" t="s">
        <v>95</v>
      </c>
      <c r="B1" s="149"/>
      <c r="C1" s="148" t="s">
        <v>94</v>
      </c>
      <c r="D1" s="147"/>
      <c r="E1" s="147"/>
      <c r="F1" s="147"/>
      <c r="G1" s="147"/>
      <c r="H1" s="147"/>
      <c r="I1" s="147"/>
      <c r="J1" s="147"/>
      <c r="P1" s="59" t="s">
        <v>93</v>
      </c>
    </row>
    <row r="2" spans="1:16" ht="37.200000000000003" customHeight="1">
      <c r="A2" s="146" t="s">
        <v>92</v>
      </c>
      <c r="B2" s="144"/>
      <c r="C2" s="144"/>
      <c r="D2" s="144"/>
      <c r="E2" s="144"/>
      <c r="F2" s="144"/>
      <c r="G2" s="144"/>
      <c r="H2" s="144"/>
      <c r="I2" s="144"/>
      <c r="J2" s="144"/>
      <c r="K2" s="144"/>
      <c r="L2" s="144"/>
      <c r="O2" s="145" t="s">
        <v>91</v>
      </c>
    </row>
    <row r="3" spans="1:16" ht="12" customHeight="1">
      <c r="A3" s="144"/>
      <c r="B3" s="144"/>
      <c r="C3" s="144"/>
      <c r="D3" s="144"/>
      <c r="E3" s="144"/>
      <c r="F3" s="144"/>
      <c r="G3" s="144"/>
      <c r="H3" s="144"/>
      <c r="I3" s="144"/>
      <c r="J3" s="144"/>
      <c r="K3" s="144"/>
      <c r="L3" s="144"/>
      <c r="O3" s="143"/>
    </row>
    <row r="4" spans="1:16" ht="31.2" customHeight="1">
      <c r="A4" s="144" t="s">
        <v>90</v>
      </c>
      <c r="B4" s="144"/>
      <c r="C4" s="144"/>
      <c r="D4" s="144"/>
      <c r="E4" s="144"/>
      <c r="F4" s="144"/>
      <c r="G4" s="144"/>
      <c r="H4" s="144"/>
      <c r="I4" s="144"/>
      <c r="J4" s="144"/>
      <c r="K4" s="144"/>
      <c r="L4" s="144"/>
      <c r="O4" s="143"/>
    </row>
    <row r="5" spans="1:16" ht="13.5" customHeight="1">
      <c r="A5" s="144"/>
      <c r="B5" s="144"/>
      <c r="C5" s="144"/>
      <c r="D5" s="144"/>
      <c r="E5" s="144"/>
      <c r="F5" s="144"/>
      <c r="G5" s="144"/>
      <c r="H5" s="144"/>
      <c r="I5" s="144"/>
      <c r="J5" s="144"/>
      <c r="K5" s="144"/>
      <c r="L5" s="144"/>
      <c r="O5" s="143"/>
    </row>
    <row r="6" spans="1:16" ht="45.75" customHeight="1">
      <c r="A6" s="87"/>
      <c r="B6" s="87"/>
      <c r="C6" s="87"/>
      <c r="D6" s="87"/>
      <c r="E6" s="87"/>
      <c r="F6" s="87"/>
      <c r="G6" s="87"/>
      <c r="H6" s="87"/>
      <c r="I6" s="87"/>
      <c r="J6" s="142" t="s">
        <v>89</v>
      </c>
      <c r="K6" s="141"/>
      <c r="L6" s="140" t="s">
        <v>88</v>
      </c>
      <c r="M6" s="139" t="s">
        <v>87</v>
      </c>
      <c r="N6" s="138"/>
      <c r="O6" s="137"/>
      <c r="P6" s="129"/>
    </row>
    <row r="7" spans="1:16" ht="30.75" customHeight="1">
      <c r="A7" s="87"/>
      <c r="B7" s="87"/>
      <c r="C7" s="136" t="s">
        <v>86</v>
      </c>
      <c r="D7" s="136" t="s">
        <v>85</v>
      </c>
      <c r="E7" s="136" t="s">
        <v>84</v>
      </c>
      <c r="F7" s="136" t="s">
        <v>83</v>
      </c>
      <c r="G7" s="136" t="s">
        <v>82</v>
      </c>
      <c r="H7" s="136" t="s">
        <v>81</v>
      </c>
      <c r="I7" s="136" t="s">
        <v>80</v>
      </c>
      <c r="J7" s="135"/>
      <c r="K7" s="134"/>
      <c r="L7" s="133"/>
      <c r="M7" s="132"/>
      <c r="N7" s="131"/>
      <c r="O7" s="130"/>
      <c r="P7" s="129"/>
    </row>
    <row r="8" spans="1:16" ht="30.75" customHeight="1">
      <c r="A8" s="87"/>
      <c r="B8" s="87"/>
      <c r="C8" s="128"/>
      <c r="D8" s="128"/>
      <c r="E8" s="128"/>
      <c r="F8" s="128"/>
      <c r="G8" s="128"/>
      <c r="H8" s="128">
        <v>44652</v>
      </c>
      <c r="I8" s="128">
        <f>H8+1</f>
        <v>44653</v>
      </c>
      <c r="J8" s="117"/>
      <c r="K8" s="116"/>
      <c r="L8" s="115"/>
      <c r="M8" s="98"/>
      <c r="N8" s="97"/>
      <c r="O8" s="96"/>
      <c r="P8" s="34"/>
    </row>
    <row r="9" spans="1:16" ht="33.75" customHeight="1">
      <c r="A9" s="108" t="s">
        <v>78</v>
      </c>
      <c r="B9" s="107" t="s">
        <v>79</v>
      </c>
      <c r="C9" s="127"/>
      <c r="D9" s="127"/>
      <c r="E9" s="127"/>
      <c r="F9" s="127"/>
      <c r="G9" s="127"/>
      <c r="H9" s="106"/>
      <c r="I9" s="106"/>
      <c r="J9" s="114"/>
      <c r="K9" s="113"/>
      <c r="L9" s="112">
        <f>COUNTIF(H11:I11,"&gt;=50")</f>
        <v>0</v>
      </c>
      <c r="M9" s="98"/>
      <c r="N9" s="97"/>
      <c r="O9" s="96"/>
      <c r="P9" s="34"/>
    </row>
    <row r="10" spans="1:16" ht="33.75" customHeight="1">
      <c r="A10" s="108" t="s">
        <v>78</v>
      </c>
      <c r="B10" s="107" t="s">
        <v>77</v>
      </c>
      <c r="C10" s="127"/>
      <c r="D10" s="127"/>
      <c r="E10" s="127"/>
      <c r="F10" s="127"/>
      <c r="G10" s="127"/>
      <c r="H10" s="106"/>
      <c r="I10" s="106"/>
      <c r="J10" s="111"/>
      <c r="K10" s="110"/>
      <c r="L10" s="109"/>
      <c r="M10" s="98"/>
      <c r="N10" s="97"/>
      <c r="O10" s="96"/>
      <c r="P10" s="34"/>
    </row>
    <row r="11" spans="1:16" ht="30.75" hidden="1" customHeight="1">
      <c r="A11" s="108"/>
      <c r="B11" s="107"/>
      <c r="C11" s="127"/>
      <c r="D11" s="127"/>
      <c r="E11" s="127"/>
      <c r="F11" s="127"/>
      <c r="G11" s="127"/>
      <c r="H11" s="106">
        <f>SUM(H9:H10)</f>
        <v>0</v>
      </c>
      <c r="I11" s="106">
        <f>SUM(I9:I10)</f>
        <v>0</v>
      </c>
      <c r="J11" s="105"/>
      <c r="K11" s="104"/>
      <c r="L11" s="103"/>
      <c r="M11" s="98"/>
      <c r="N11" s="97"/>
      <c r="O11" s="96"/>
      <c r="P11" s="34"/>
    </row>
    <row r="12" spans="1:16" ht="33.75" customHeight="1">
      <c r="A12" s="102" t="s">
        <v>76</v>
      </c>
      <c r="B12" s="126"/>
      <c r="C12" s="125"/>
      <c r="D12" s="125"/>
      <c r="E12" s="125"/>
      <c r="F12" s="125"/>
      <c r="G12" s="125"/>
      <c r="H12" s="100"/>
      <c r="I12" s="100"/>
      <c r="J12" s="89">
        <f>ROUNDDOWN(SUMIFS(H12:I12,H11:I11,"&gt;=50"),0)</f>
        <v>0</v>
      </c>
      <c r="K12" s="88" t="s">
        <v>70</v>
      </c>
      <c r="L12" s="99"/>
      <c r="M12" s="98"/>
      <c r="N12" s="97"/>
      <c r="O12" s="96"/>
      <c r="P12" s="34"/>
    </row>
    <row r="13" spans="1:16" ht="33.75" customHeight="1">
      <c r="A13" s="102" t="s">
        <v>75</v>
      </c>
      <c r="B13" s="101"/>
      <c r="C13" s="125"/>
      <c r="D13" s="125"/>
      <c r="E13" s="125"/>
      <c r="F13" s="125"/>
      <c r="G13" s="125"/>
      <c r="H13" s="100"/>
      <c r="I13" s="100"/>
      <c r="J13" s="89">
        <f>ROUNDDOWN(SUMIFS(H13:I13,H11:I11,"&gt;=50"),0)</f>
        <v>0</v>
      </c>
      <c r="K13" s="88" t="s">
        <v>70</v>
      </c>
      <c r="L13" s="99"/>
      <c r="M13" s="98"/>
      <c r="N13" s="97"/>
      <c r="O13" s="96"/>
      <c r="P13" s="34"/>
    </row>
    <row r="14" spans="1:16" ht="30.75" customHeight="1">
      <c r="A14" s="102"/>
      <c r="B14" s="101"/>
      <c r="C14" s="118">
        <f>I8+1</f>
        <v>44654</v>
      </c>
      <c r="D14" s="118">
        <f>C14+1</f>
        <v>44655</v>
      </c>
      <c r="E14" s="118">
        <f>D14+1</f>
        <v>44656</v>
      </c>
      <c r="F14" s="118">
        <f>E14+1</f>
        <v>44657</v>
      </c>
      <c r="G14" s="118">
        <f>F14+1</f>
        <v>44658</v>
      </c>
      <c r="H14" s="118">
        <f>G14+1</f>
        <v>44659</v>
      </c>
      <c r="I14" s="118">
        <f>H14+1</f>
        <v>44660</v>
      </c>
      <c r="J14" s="117"/>
      <c r="K14" s="116"/>
      <c r="L14" s="115"/>
      <c r="M14" s="98"/>
      <c r="N14" s="97"/>
      <c r="O14" s="96"/>
      <c r="P14" s="34"/>
    </row>
    <row r="15" spans="1:16" ht="33.75" customHeight="1">
      <c r="A15" s="108" t="s">
        <v>78</v>
      </c>
      <c r="B15" s="107" t="s">
        <v>79</v>
      </c>
      <c r="C15" s="106"/>
      <c r="D15" s="106"/>
      <c r="E15" s="106"/>
      <c r="F15" s="106"/>
      <c r="G15" s="106"/>
      <c r="H15" s="106"/>
      <c r="I15" s="106"/>
      <c r="J15" s="114"/>
      <c r="K15" s="113"/>
      <c r="L15" s="112">
        <f>COUNTIF(C17:I17,"&gt;=50")</f>
        <v>0</v>
      </c>
      <c r="M15" s="98"/>
      <c r="N15" s="97"/>
      <c r="O15" s="96"/>
      <c r="P15" s="34"/>
    </row>
    <row r="16" spans="1:16" ht="33.75" customHeight="1">
      <c r="A16" s="108" t="s">
        <v>78</v>
      </c>
      <c r="B16" s="107" t="s">
        <v>77</v>
      </c>
      <c r="C16" s="106"/>
      <c r="D16" s="106"/>
      <c r="E16" s="106"/>
      <c r="F16" s="106"/>
      <c r="G16" s="106"/>
      <c r="H16" s="106"/>
      <c r="I16" s="106"/>
      <c r="J16" s="111"/>
      <c r="K16" s="110"/>
      <c r="L16" s="109"/>
      <c r="M16" s="98"/>
      <c r="N16" s="97"/>
      <c r="O16" s="96"/>
      <c r="P16" s="34"/>
    </row>
    <row r="17" spans="1:16" ht="30.75" hidden="1" customHeight="1">
      <c r="A17" s="108"/>
      <c r="B17" s="107"/>
      <c r="C17" s="106">
        <f>SUM(C15:C16)</f>
        <v>0</v>
      </c>
      <c r="D17" s="106">
        <f>SUM(D15:D16)</f>
        <v>0</v>
      </c>
      <c r="E17" s="106">
        <f>SUM(E15:E16)</f>
        <v>0</v>
      </c>
      <c r="F17" s="106">
        <f>SUM(F15:F16)</f>
        <v>0</v>
      </c>
      <c r="G17" s="106">
        <f>SUM(G15:G16)</f>
        <v>0</v>
      </c>
      <c r="H17" s="106">
        <f>SUM(H15:H16)</f>
        <v>0</v>
      </c>
      <c r="I17" s="106">
        <f>SUM(I15:I16)</f>
        <v>0</v>
      </c>
      <c r="J17" s="105"/>
      <c r="K17" s="104"/>
      <c r="L17" s="103"/>
      <c r="M17" s="98"/>
      <c r="N17" s="97"/>
      <c r="O17" s="96"/>
      <c r="P17" s="34"/>
    </row>
    <row r="18" spans="1:16" ht="33.75" customHeight="1">
      <c r="A18" s="102" t="s">
        <v>76</v>
      </c>
      <c r="B18" s="101"/>
      <c r="C18" s="100"/>
      <c r="D18" s="100"/>
      <c r="E18" s="100"/>
      <c r="F18" s="100"/>
      <c r="G18" s="100"/>
      <c r="H18" s="100"/>
      <c r="I18" s="100"/>
      <c r="J18" s="89">
        <f>ROUNDDOWN(SUMIFS(C18:I18,C17:I17,"&gt;=50"),0)</f>
        <v>0</v>
      </c>
      <c r="K18" s="88" t="s">
        <v>70</v>
      </c>
      <c r="L18" s="99"/>
      <c r="M18" s="98"/>
      <c r="N18" s="97"/>
      <c r="O18" s="96"/>
      <c r="P18" s="34"/>
    </row>
    <row r="19" spans="1:16" ht="33.75" customHeight="1">
      <c r="A19" s="102" t="s">
        <v>75</v>
      </c>
      <c r="B19" s="101"/>
      <c r="C19" s="100"/>
      <c r="D19" s="100"/>
      <c r="E19" s="100"/>
      <c r="F19" s="100"/>
      <c r="G19" s="100"/>
      <c r="H19" s="100"/>
      <c r="I19" s="100"/>
      <c r="J19" s="89">
        <f>ROUNDDOWN(SUMIFS(C19:I19,C17:I17,"&gt;=50"),0)</f>
        <v>0</v>
      </c>
      <c r="K19" s="88" t="s">
        <v>70</v>
      </c>
      <c r="L19" s="99"/>
      <c r="M19" s="98"/>
      <c r="N19" s="97"/>
      <c r="O19" s="96"/>
      <c r="P19" s="34"/>
    </row>
    <row r="20" spans="1:16" ht="30.75" customHeight="1">
      <c r="A20" s="102"/>
      <c r="B20" s="101"/>
      <c r="C20" s="118">
        <f>I14+1</f>
        <v>44661</v>
      </c>
      <c r="D20" s="118">
        <f>C20+1</f>
        <v>44662</v>
      </c>
      <c r="E20" s="118">
        <f>D20+1</f>
        <v>44663</v>
      </c>
      <c r="F20" s="118">
        <f>E20+1</f>
        <v>44664</v>
      </c>
      <c r="G20" s="118">
        <f>F20+1</f>
        <v>44665</v>
      </c>
      <c r="H20" s="118">
        <f>G20+1</f>
        <v>44666</v>
      </c>
      <c r="I20" s="118">
        <f>H20+1</f>
        <v>44667</v>
      </c>
      <c r="J20" s="117"/>
      <c r="K20" s="116"/>
      <c r="L20" s="115"/>
      <c r="M20" s="98"/>
      <c r="N20" s="97"/>
      <c r="O20" s="96"/>
      <c r="P20" s="34"/>
    </row>
    <row r="21" spans="1:16" ht="33.75" customHeight="1">
      <c r="A21" s="108" t="s">
        <v>78</v>
      </c>
      <c r="B21" s="107" t="s">
        <v>79</v>
      </c>
      <c r="C21" s="106"/>
      <c r="D21" s="106"/>
      <c r="E21" s="106"/>
      <c r="F21" s="106"/>
      <c r="G21" s="106"/>
      <c r="H21" s="106"/>
      <c r="I21" s="106"/>
      <c r="J21" s="114"/>
      <c r="K21" s="113"/>
      <c r="L21" s="112">
        <f>COUNTIF(C23:I23,"&gt;=50")</f>
        <v>0</v>
      </c>
      <c r="M21" s="98"/>
      <c r="N21" s="97"/>
      <c r="O21" s="96"/>
      <c r="P21" s="34"/>
    </row>
    <row r="22" spans="1:16" ht="33.75" customHeight="1">
      <c r="A22" s="108" t="s">
        <v>78</v>
      </c>
      <c r="B22" s="107" t="s">
        <v>77</v>
      </c>
      <c r="C22" s="106"/>
      <c r="D22" s="106"/>
      <c r="E22" s="106"/>
      <c r="F22" s="106"/>
      <c r="G22" s="106"/>
      <c r="H22" s="106"/>
      <c r="I22" s="106"/>
      <c r="J22" s="111"/>
      <c r="K22" s="110"/>
      <c r="L22" s="109"/>
      <c r="M22" s="98"/>
      <c r="N22" s="97"/>
      <c r="O22" s="96"/>
      <c r="P22" s="34"/>
    </row>
    <row r="23" spans="1:16" ht="30.75" hidden="1" customHeight="1">
      <c r="A23" s="108"/>
      <c r="B23" s="107"/>
      <c r="C23" s="106">
        <f>C21+C22</f>
        <v>0</v>
      </c>
      <c r="D23" s="106">
        <f>SUM(D21:D22)</f>
        <v>0</v>
      </c>
      <c r="E23" s="106">
        <f>SUM(E21:E22)</f>
        <v>0</v>
      </c>
      <c r="F23" s="106">
        <f>SUM(F21:F22)</f>
        <v>0</v>
      </c>
      <c r="G23" s="106">
        <f>SUM(G21:G22)</f>
        <v>0</v>
      </c>
      <c r="H23" s="106">
        <f>SUM(H21:H22)</f>
        <v>0</v>
      </c>
      <c r="I23" s="106">
        <f>SUM(I21:I22)</f>
        <v>0</v>
      </c>
      <c r="J23" s="105"/>
      <c r="K23" s="104"/>
      <c r="L23" s="103"/>
      <c r="M23" s="98"/>
      <c r="N23" s="97"/>
      <c r="O23" s="96"/>
      <c r="P23" s="34"/>
    </row>
    <row r="24" spans="1:16" ht="33.75" customHeight="1">
      <c r="A24" s="102" t="s">
        <v>76</v>
      </c>
      <c r="B24" s="101"/>
      <c r="C24" s="100"/>
      <c r="D24" s="100"/>
      <c r="E24" s="100"/>
      <c r="F24" s="100"/>
      <c r="G24" s="100"/>
      <c r="H24" s="100"/>
      <c r="I24" s="100"/>
      <c r="J24" s="89">
        <f>ROUNDDOWN(SUMIFS(C24:I24,C23:I23,"&gt;=50"),0)</f>
        <v>0</v>
      </c>
      <c r="K24" s="88" t="s">
        <v>70</v>
      </c>
      <c r="L24" s="99"/>
      <c r="M24" s="98"/>
      <c r="N24" s="97"/>
      <c r="O24" s="96"/>
      <c r="P24" s="34"/>
    </row>
    <row r="25" spans="1:16" ht="33.75" customHeight="1">
      <c r="A25" s="102" t="s">
        <v>75</v>
      </c>
      <c r="B25" s="101"/>
      <c r="C25" s="100"/>
      <c r="D25" s="100"/>
      <c r="E25" s="100"/>
      <c r="F25" s="100"/>
      <c r="G25" s="100"/>
      <c r="H25" s="100"/>
      <c r="I25" s="100"/>
      <c r="J25" s="89">
        <f>ROUNDDOWN(SUMIFS(C25:I25,C23:I23,"&gt;=50"),0)</f>
        <v>0</v>
      </c>
      <c r="K25" s="88" t="s">
        <v>70</v>
      </c>
      <c r="L25" s="99"/>
      <c r="M25" s="98"/>
      <c r="N25" s="97"/>
      <c r="O25" s="96"/>
      <c r="P25" s="34"/>
    </row>
    <row r="26" spans="1:16" ht="30.75" customHeight="1">
      <c r="A26" s="102"/>
      <c r="B26" s="101"/>
      <c r="C26" s="118">
        <f>I20+1</f>
        <v>44668</v>
      </c>
      <c r="D26" s="118">
        <f>C26+1</f>
        <v>44669</v>
      </c>
      <c r="E26" s="118">
        <f>D26+1</f>
        <v>44670</v>
      </c>
      <c r="F26" s="118">
        <f>E26+1</f>
        <v>44671</v>
      </c>
      <c r="G26" s="118">
        <f>F26+1</f>
        <v>44672</v>
      </c>
      <c r="H26" s="118">
        <f>G26+1</f>
        <v>44673</v>
      </c>
      <c r="I26" s="118">
        <f>H26+1</f>
        <v>44674</v>
      </c>
      <c r="J26" s="117"/>
      <c r="K26" s="116"/>
      <c r="L26" s="115"/>
      <c r="M26" s="98"/>
      <c r="N26" s="97"/>
      <c r="O26" s="96"/>
      <c r="P26" s="34"/>
    </row>
    <row r="27" spans="1:16" ht="33.75" customHeight="1">
      <c r="A27" s="108" t="s">
        <v>78</v>
      </c>
      <c r="B27" s="107" t="s">
        <v>79</v>
      </c>
      <c r="C27" s="106"/>
      <c r="D27" s="106"/>
      <c r="E27" s="106"/>
      <c r="F27" s="106"/>
      <c r="G27" s="106"/>
      <c r="H27" s="106"/>
      <c r="I27" s="106"/>
      <c r="J27" s="114"/>
      <c r="K27" s="113"/>
      <c r="L27" s="112">
        <f>COUNTIF(C29:I29,"&gt;=50")</f>
        <v>0</v>
      </c>
      <c r="M27" s="98"/>
      <c r="N27" s="97"/>
      <c r="O27" s="96"/>
      <c r="P27" s="34"/>
    </row>
    <row r="28" spans="1:16" ht="33.75" customHeight="1">
      <c r="A28" s="108" t="s">
        <v>78</v>
      </c>
      <c r="B28" s="107" t="s">
        <v>77</v>
      </c>
      <c r="C28" s="106"/>
      <c r="D28" s="106"/>
      <c r="E28" s="106"/>
      <c r="F28" s="106"/>
      <c r="G28" s="106"/>
      <c r="H28" s="106"/>
      <c r="I28" s="106"/>
      <c r="J28" s="111"/>
      <c r="K28" s="110"/>
      <c r="L28" s="109"/>
      <c r="M28" s="98"/>
      <c r="N28" s="97"/>
      <c r="O28" s="96"/>
      <c r="P28" s="34"/>
    </row>
    <row r="29" spans="1:16" ht="30.75" hidden="1" customHeight="1">
      <c r="A29" s="108"/>
      <c r="B29" s="107"/>
      <c r="C29" s="106">
        <f>SUM(C27:C28)</f>
        <v>0</v>
      </c>
      <c r="D29" s="106">
        <f>SUM(D27:D28)</f>
        <v>0</v>
      </c>
      <c r="E29" s="106">
        <f>SUM(E27:E28)</f>
        <v>0</v>
      </c>
      <c r="F29" s="106">
        <f>SUM(F27:F28)</f>
        <v>0</v>
      </c>
      <c r="G29" s="106">
        <f>SUM(G27:G28)</f>
        <v>0</v>
      </c>
      <c r="H29" s="106">
        <f>SUM(H27:H28)</f>
        <v>0</v>
      </c>
      <c r="I29" s="106">
        <f>SUM(I27:I28)</f>
        <v>0</v>
      </c>
      <c r="J29" s="105"/>
      <c r="K29" s="104"/>
      <c r="L29" s="103"/>
      <c r="M29" s="98"/>
      <c r="N29" s="97"/>
      <c r="O29" s="96"/>
      <c r="P29" s="34"/>
    </row>
    <row r="30" spans="1:16" ht="33.75" customHeight="1">
      <c r="A30" s="102" t="s">
        <v>76</v>
      </c>
      <c r="B30" s="101"/>
      <c r="C30" s="100"/>
      <c r="D30" s="100"/>
      <c r="E30" s="100"/>
      <c r="F30" s="100"/>
      <c r="G30" s="100"/>
      <c r="H30" s="100"/>
      <c r="I30" s="100"/>
      <c r="J30" s="89">
        <f>ROUNDDOWN(SUMIFS(C30:I30,C29:I29,"&gt;=50"),0)</f>
        <v>0</v>
      </c>
      <c r="K30" s="88" t="s">
        <v>70</v>
      </c>
      <c r="L30" s="99"/>
      <c r="M30" s="98"/>
      <c r="N30" s="97"/>
      <c r="O30" s="96"/>
      <c r="P30" s="34"/>
    </row>
    <row r="31" spans="1:16" ht="33.75" customHeight="1">
      <c r="A31" s="102" t="s">
        <v>75</v>
      </c>
      <c r="B31" s="101"/>
      <c r="C31" s="100"/>
      <c r="D31" s="100"/>
      <c r="E31" s="100"/>
      <c r="F31" s="100"/>
      <c r="G31" s="100"/>
      <c r="H31" s="100"/>
      <c r="I31" s="100"/>
      <c r="J31" s="89">
        <f>ROUNDDOWN(SUMIFS(C31:I31,C29:I29,"&gt;=50"),0)</f>
        <v>0</v>
      </c>
      <c r="K31" s="88" t="s">
        <v>70</v>
      </c>
      <c r="L31" s="99"/>
      <c r="M31" s="98"/>
      <c r="N31" s="97"/>
      <c r="O31" s="96"/>
      <c r="P31" s="34"/>
    </row>
    <row r="32" spans="1:16" ht="30.75" customHeight="1">
      <c r="A32" s="102"/>
      <c r="B32" s="102"/>
      <c r="C32" s="118">
        <f>I26+1</f>
        <v>44675</v>
      </c>
      <c r="D32" s="118">
        <f>C32+1</f>
        <v>44676</v>
      </c>
      <c r="E32" s="118">
        <f>D32+1</f>
        <v>44677</v>
      </c>
      <c r="F32" s="118">
        <f>E32+1</f>
        <v>44678</v>
      </c>
      <c r="G32" s="118">
        <f>F32+1</f>
        <v>44679</v>
      </c>
      <c r="H32" s="118">
        <f>G32+1</f>
        <v>44680</v>
      </c>
      <c r="I32" s="118">
        <f>H32+1</f>
        <v>44681</v>
      </c>
      <c r="J32" s="117"/>
      <c r="K32" s="116"/>
      <c r="L32" s="115"/>
      <c r="M32" s="98"/>
      <c r="N32" s="97"/>
      <c r="O32" s="96"/>
      <c r="P32" s="34"/>
    </row>
    <row r="33" spans="1:16" ht="33.75" customHeight="1">
      <c r="A33" s="108" t="s">
        <v>78</v>
      </c>
      <c r="B33" s="107" t="s">
        <v>79</v>
      </c>
      <c r="C33" s="106"/>
      <c r="D33" s="106"/>
      <c r="E33" s="106"/>
      <c r="F33" s="106"/>
      <c r="G33" s="106"/>
      <c r="H33" s="106"/>
      <c r="I33" s="106"/>
      <c r="J33" s="114"/>
      <c r="K33" s="113"/>
      <c r="L33" s="112">
        <f>COUNTIF(C35:I35,"&gt;=50")</f>
        <v>0</v>
      </c>
      <c r="M33" s="98"/>
      <c r="N33" s="97"/>
      <c r="O33" s="96"/>
      <c r="P33" s="34"/>
    </row>
    <row r="34" spans="1:16" ht="33.75" customHeight="1">
      <c r="A34" s="108" t="s">
        <v>78</v>
      </c>
      <c r="B34" s="107" t="s">
        <v>77</v>
      </c>
      <c r="C34" s="106"/>
      <c r="D34" s="106"/>
      <c r="E34" s="106"/>
      <c r="F34" s="106"/>
      <c r="G34" s="106"/>
      <c r="H34" s="106"/>
      <c r="I34" s="106"/>
      <c r="J34" s="111"/>
      <c r="K34" s="110"/>
      <c r="L34" s="109"/>
      <c r="M34" s="98"/>
      <c r="N34" s="97"/>
      <c r="O34" s="96"/>
      <c r="P34" s="34"/>
    </row>
    <row r="35" spans="1:16" ht="30.75" hidden="1" customHeight="1">
      <c r="A35" s="108"/>
      <c r="B35" s="107"/>
      <c r="C35" s="106">
        <f>SUM(C33:C34)</f>
        <v>0</v>
      </c>
      <c r="D35" s="106">
        <f>SUM(D33:D34)</f>
        <v>0</v>
      </c>
      <c r="E35" s="106">
        <f>SUM(E33:E34)</f>
        <v>0</v>
      </c>
      <c r="F35" s="106">
        <f>SUM(F33:F34)</f>
        <v>0</v>
      </c>
      <c r="G35" s="106">
        <f>SUM(G33:G34)</f>
        <v>0</v>
      </c>
      <c r="H35" s="106">
        <f>SUM(H33:H34)</f>
        <v>0</v>
      </c>
      <c r="I35" s="106">
        <f>SUM(I33:I34)</f>
        <v>0</v>
      </c>
      <c r="J35" s="105"/>
      <c r="K35" s="104"/>
      <c r="L35" s="103"/>
      <c r="M35" s="98"/>
      <c r="N35" s="97"/>
      <c r="O35" s="96"/>
      <c r="P35" s="34"/>
    </row>
    <row r="36" spans="1:16" ht="33.75" customHeight="1">
      <c r="A36" s="102" t="s">
        <v>76</v>
      </c>
      <c r="B36" s="101"/>
      <c r="C36" s="100"/>
      <c r="D36" s="100"/>
      <c r="E36" s="100"/>
      <c r="F36" s="100"/>
      <c r="G36" s="100"/>
      <c r="H36" s="100"/>
      <c r="I36" s="100"/>
      <c r="J36" s="89">
        <f>ROUNDDOWN(SUMIFS(C36:I36,C35:I35,"&gt;=50"),0)</f>
        <v>0</v>
      </c>
      <c r="K36" s="88" t="s">
        <v>70</v>
      </c>
      <c r="L36" s="99"/>
      <c r="M36" s="98"/>
      <c r="N36" s="97"/>
      <c r="O36" s="96"/>
      <c r="P36" s="34"/>
    </row>
    <row r="37" spans="1:16" ht="33.75" customHeight="1">
      <c r="A37" s="102" t="s">
        <v>75</v>
      </c>
      <c r="B37" s="101"/>
      <c r="C37" s="100"/>
      <c r="D37" s="100"/>
      <c r="E37" s="100"/>
      <c r="F37" s="100"/>
      <c r="G37" s="100"/>
      <c r="H37" s="100"/>
      <c r="I37" s="100"/>
      <c r="J37" s="89">
        <f>ROUNDDOWN(SUMIFS(C37:I37,C35:I35,"&gt;=50"),0)</f>
        <v>0</v>
      </c>
      <c r="K37" s="88" t="s">
        <v>70</v>
      </c>
      <c r="L37" s="99"/>
      <c r="M37" s="98"/>
      <c r="N37" s="97"/>
      <c r="O37" s="96"/>
      <c r="P37" s="34"/>
    </row>
    <row r="38" spans="1:16" ht="30.75" customHeight="1">
      <c r="A38" s="124"/>
      <c r="B38" s="102"/>
      <c r="C38" s="118">
        <f>I32+1</f>
        <v>44682</v>
      </c>
      <c r="D38" s="118">
        <f>C38+1</f>
        <v>44683</v>
      </c>
      <c r="E38" s="118">
        <f>D38+1</f>
        <v>44684</v>
      </c>
      <c r="F38" s="118">
        <f>E38+1</f>
        <v>44685</v>
      </c>
      <c r="G38" s="118">
        <f>F38+1</f>
        <v>44686</v>
      </c>
      <c r="H38" s="118">
        <f>G38+1</f>
        <v>44687</v>
      </c>
      <c r="I38" s="118">
        <f>H38+1</f>
        <v>44688</v>
      </c>
      <c r="J38" s="117"/>
      <c r="K38" s="116"/>
      <c r="L38" s="115"/>
      <c r="M38" s="98"/>
      <c r="N38" s="97"/>
      <c r="O38" s="96"/>
      <c r="P38" s="34"/>
    </row>
    <row r="39" spans="1:16" ht="34.5" customHeight="1">
      <c r="A39" s="108" t="s">
        <v>78</v>
      </c>
      <c r="B39" s="107" t="s">
        <v>79</v>
      </c>
      <c r="C39" s="106"/>
      <c r="D39" s="106"/>
      <c r="E39" s="106"/>
      <c r="F39" s="106"/>
      <c r="G39" s="106"/>
      <c r="H39" s="106"/>
      <c r="I39" s="106"/>
      <c r="J39" s="114"/>
      <c r="K39" s="113"/>
      <c r="L39" s="112">
        <f>COUNTIF(C41:I41,"&gt;=50")</f>
        <v>0</v>
      </c>
      <c r="M39" s="98"/>
      <c r="N39" s="97"/>
      <c r="O39" s="96"/>
      <c r="P39" s="34"/>
    </row>
    <row r="40" spans="1:16" ht="34.5" customHeight="1">
      <c r="A40" s="108" t="s">
        <v>78</v>
      </c>
      <c r="B40" s="107" t="s">
        <v>77</v>
      </c>
      <c r="C40" s="106"/>
      <c r="D40" s="106"/>
      <c r="E40" s="106"/>
      <c r="F40" s="106"/>
      <c r="G40" s="106"/>
      <c r="H40" s="106"/>
      <c r="I40" s="106"/>
      <c r="J40" s="111"/>
      <c r="K40" s="110"/>
      <c r="L40" s="109"/>
      <c r="M40" s="98"/>
      <c r="N40" s="97"/>
      <c r="O40" s="96"/>
      <c r="P40" s="34"/>
    </row>
    <row r="41" spans="1:16" ht="31.5" hidden="1" customHeight="1">
      <c r="A41" s="108"/>
      <c r="B41" s="107"/>
      <c r="C41" s="106">
        <f>SUM(C39:C40)</f>
        <v>0</v>
      </c>
      <c r="D41" s="106">
        <f>SUM(D39:D40)</f>
        <v>0</v>
      </c>
      <c r="E41" s="106">
        <f>SUM(E39:E40)</f>
        <v>0</v>
      </c>
      <c r="F41" s="106">
        <f>SUM(F39:F40)</f>
        <v>0</v>
      </c>
      <c r="G41" s="106">
        <f>SUM(G39:G40)</f>
        <v>0</v>
      </c>
      <c r="H41" s="106">
        <f>SUM(H39:H40)</f>
        <v>0</v>
      </c>
      <c r="I41" s="106">
        <f>SUM(I39:I40)</f>
        <v>0</v>
      </c>
      <c r="J41" s="105"/>
      <c r="K41" s="104"/>
      <c r="L41" s="103"/>
      <c r="M41" s="98"/>
      <c r="N41" s="97"/>
      <c r="O41" s="96"/>
      <c r="P41" s="34"/>
    </row>
    <row r="42" spans="1:16" ht="34.5" customHeight="1">
      <c r="A42" s="102" t="s">
        <v>76</v>
      </c>
      <c r="B42" s="101"/>
      <c r="C42" s="100"/>
      <c r="D42" s="100"/>
      <c r="E42" s="100"/>
      <c r="F42" s="100"/>
      <c r="G42" s="100"/>
      <c r="H42" s="100"/>
      <c r="I42" s="100"/>
      <c r="J42" s="89">
        <f>ROUNDDOWN(SUMIFS(C42:I42,C41:I41,"&gt;=50"),0)</f>
        <v>0</v>
      </c>
      <c r="K42" s="88" t="s">
        <v>70</v>
      </c>
      <c r="L42" s="99"/>
      <c r="M42" s="98"/>
      <c r="N42" s="97"/>
      <c r="O42" s="96"/>
      <c r="P42" s="34"/>
    </row>
    <row r="43" spans="1:16" ht="34.5" customHeight="1">
      <c r="A43" s="102" t="s">
        <v>75</v>
      </c>
      <c r="B43" s="101"/>
      <c r="C43" s="100"/>
      <c r="D43" s="100"/>
      <c r="E43" s="100"/>
      <c r="F43" s="100"/>
      <c r="G43" s="100"/>
      <c r="H43" s="100"/>
      <c r="I43" s="100"/>
      <c r="J43" s="89">
        <f>ROUNDDOWN(SUMIFS(C43:I43,C41:I41,"&gt;=50"),0)</f>
        <v>0</v>
      </c>
      <c r="K43" s="88" t="s">
        <v>70</v>
      </c>
      <c r="L43" s="99"/>
      <c r="M43" s="98"/>
      <c r="N43" s="97"/>
      <c r="O43" s="96"/>
      <c r="P43" s="34"/>
    </row>
    <row r="44" spans="1:16" ht="31.5" customHeight="1">
      <c r="A44" s="102"/>
      <c r="B44" s="101"/>
      <c r="C44" s="118">
        <f>I38+1</f>
        <v>44689</v>
      </c>
      <c r="D44" s="118">
        <f>C44+1</f>
        <v>44690</v>
      </c>
      <c r="E44" s="118">
        <f>D44+1</f>
        <v>44691</v>
      </c>
      <c r="F44" s="118">
        <f>E44+1</f>
        <v>44692</v>
      </c>
      <c r="G44" s="118">
        <f>F44+1</f>
        <v>44693</v>
      </c>
      <c r="H44" s="118">
        <f>G44+1</f>
        <v>44694</v>
      </c>
      <c r="I44" s="118">
        <f>H44+1</f>
        <v>44695</v>
      </c>
      <c r="J44" s="123"/>
      <c r="K44" s="122"/>
      <c r="L44" s="115"/>
      <c r="M44" s="121"/>
      <c r="N44" s="120"/>
      <c r="O44" s="119"/>
      <c r="P44" s="34"/>
    </row>
    <row r="45" spans="1:16" ht="34.5" customHeight="1">
      <c r="A45" s="108" t="s">
        <v>78</v>
      </c>
      <c r="B45" s="107" t="s">
        <v>79</v>
      </c>
      <c r="C45" s="106"/>
      <c r="D45" s="106"/>
      <c r="E45" s="106"/>
      <c r="F45" s="106"/>
      <c r="G45" s="106"/>
      <c r="H45" s="106"/>
      <c r="I45" s="106"/>
      <c r="J45" s="114"/>
      <c r="K45" s="113"/>
      <c r="L45" s="112">
        <f>COUNTIF(C47:I47,"&gt;=50")</f>
        <v>0</v>
      </c>
      <c r="M45" s="98"/>
      <c r="N45" s="97"/>
      <c r="O45" s="96"/>
      <c r="P45" s="34"/>
    </row>
    <row r="46" spans="1:16" ht="34.5" customHeight="1">
      <c r="A46" s="108" t="s">
        <v>78</v>
      </c>
      <c r="B46" s="107" t="s">
        <v>77</v>
      </c>
      <c r="C46" s="106"/>
      <c r="D46" s="106"/>
      <c r="E46" s="106"/>
      <c r="F46" s="106"/>
      <c r="G46" s="106"/>
      <c r="H46" s="106"/>
      <c r="I46" s="106"/>
      <c r="J46" s="111"/>
      <c r="K46" s="110"/>
      <c r="L46" s="109"/>
      <c r="M46" s="98"/>
      <c r="N46" s="97"/>
      <c r="O46" s="96"/>
      <c r="P46" s="34"/>
    </row>
    <row r="47" spans="1:16" ht="31.5" hidden="1" customHeight="1">
      <c r="A47" s="108"/>
      <c r="B47" s="107"/>
      <c r="C47" s="106">
        <f>C45+C46</f>
        <v>0</v>
      </c>
      <c r="D47" s="106">
        <f>D45+D46</f>
        <v>0</v>
      </c>
      <c r="E47" s="106">
        <f>E45+E46</f>
        <v>0</v>
      </c>
      <c r="F47" s="106">
        <f>F45+F46</f>
        <v>0</v>
      </c>
      <c r="G47" s="106">
        <f>G45+G46</f>
        <v>0</v>
      </c>
      <c r="H47" s="106">
        <f>H45+H46</f>
        <v>0</v>
      </c>
      <c r="I47" s="106">
        <f>I45+I46</f>
        <v>0</v>
      </c>
      <c r="J47" s="105"/>
      <c r="K47" s="104"/>
      <c r="L47" s="103"/>
      <c r="M47" s="98"/>
      <c r="N47" s="97"/>
      <c r="O47" s="96"/>
      <c r="P47" s="34"/>
    </row>
    <row r="48" spans="1:16" ht="34.5" customHeight="1">
      <c r="A48" s="102" t="s">
        <v>76</v>
      </c>
      <c r="B48" s="101"/>
      <c r="C48" s="100"/>
      <c r="D48" s="100"/>
      <c r="E48" s="100"/>
      <c r="F48" s="100"/>
      <c r="G48" s="100"/>
      <c r="H48" s="100"/>
      <c r="I48" s="100"/>
      <c r="J48" s="89">
        <f>ROUNDDOWN(SUMIFS(C48:I48,C47:I47,"&gt;=50"),0)</f>
        <v>0</v>
      </c>
      <c r="K48" s="88" t="s">
        <v>70</v>
      </c>
      <c r="L48" s="99"/>
      <c r="M48" s="98"/>
      <c r="N48" s="97"/>
      <c r="O48" s="96"/>
      <c r="P48" s="34"/>
    </row>
    <row r="49" spans="1:16" ht="34.5" customHeight="1">
      <c r="A49" s="102" t="s">
        <v>75</v>
      </c>
      <c r="B49" s="101"/>
      <c r="C49" s="100"/>
      <c r="D49" s="100"/>
      <c r="E49" s="100"/>
      <c r="F49" s="100"/>
      <c r="G49" s="100"/>
      <c r="H49" s="100"/>
      <c r="I49" s="100"/>
      <c r="J49" s="89">
        <f>ROUNDDOWN(SUMIFS(C49:I49,C47:I47,"&gt;=50"),0)</f>
        <v>0</v>
      </c>
      <c r="K49" s="88" t="s">
        <v>70</v>
      </c>
      <c r="L49" s="99"/>
      <c r="M49" s="98"/>
      <c r="N49" s="97"/>
      <c r="O49" s="96"/>
      <c r="P49" s="34"/>
    </row>
    <row r="50" spans="1:16" ht="31.5" customHeight="1">
      <c r="A50" s="102"/>
      <c r="B50" s="101"/>
      <c r="C50" s="118">
        <f>I44+1</f>
        <v>44696</v>
      </c>
      <c r="D50" s="118">
        <f>C50+1</f>
        <v>44697</v>
      </c>
      <c r="E50" s="118">
        <f>D50+1</f>
        <v>44698</v>
      </c>
      <c r="F50" s="118">
        <f>E50+1</f>
        <v>44699</v>
      </c>
      <c r="G50" s="118">
        <f>F50+1</f>
        <v>44700</v>
      </c>
      <c r="H50" s="118">
        <f>G50+1</f>
        <v>44701</v>
      </c>
      <c r="I50" s="118">
        <f>H50+1</f>
        <v>44702</v>
      </c>
      <c r="J50" s="117"/>
      <c r="K50" s="116"/>
      <c r="L50" s="115"/>
      <c r="M50" s="98"/>
      <c r="N50" s="97"/>
      <c r="O50" s="96"/>
      <c r="P50" s="34"/>
    </row>
    <row r="51" spans="1:16" ht="34.5" customHeight="1">
      <c r="A51" s="108" t="s">
        <v>78</v>
      </c>
      <c r="B51" s="107" t="s">
        <v>79</v>
      </c>
      <c r="C51" s="106"/>
      <c r="D51" s="106"/>
      <c r="E51" s="106"/>
      <c r="F51" s="106"/>
      <c r="G51" s="106"/>
      <c r="H51" s="106"/>
      <c r="I51" s="106"/>
      <c r="J51" s="114"/>
      <c r="K51" s="113"/>
      <c r="L51" s="112">
        <f>COUNTIF(C53:I53,"&gt;=50")</f>
        <v>0</v>
      </c>
      <c r="M51" s="98"/>
      <c r="N51" s="97"/>
      <c r="O51" s="96"/>
      <c r="P51" s="34"/>
    </row>
    <row r="52" spans="1:16" ht="34.5" customHeight="1">
      <c r="A52" s="108" t="s">
        <v>78</v>
      </c>
      <c r="B52" s="107" t="s">
        <v>77</v>
      </c>
      <c r="C52" s="106"/>
      <c r="D52" s="106"/>
      <c r="E52" s="106"/>
      <c r="F52" s="106"/>
      <c r="G52" s="106"/>
      <c r="H52" s="106"/>
      <c r="I52" s="106"/>
      <c r="J52" s="111"/>
      <c r="K52" s="110"/>
      <c r="L52" s="109"/>
      <c r="M52" s="98"/>
      <c r="N52" s="97"/>
      <c r="O52" s="96"/>
      <c r="P52" s="34"/>
    </row>
    <row r="53" spans="1:16" ht="31.5" hidden="1" customHeight="1">
      <c r="A53" s="108"/>
      <c r="B53" s="107"/>
      <c r="C53" s="106">
        <f>SUM(C51:C52)</f>
        <v>0</v>
      </c>
      <c r="D53" s="106">
        <f>SUM(D51:D52)</f>
        <v>0</v>
      </c>
      <c r="E53" s="106">
        <f>SUM(E51:E52)</f>
        <v>0</v>
      </c>
      <c r="F53" s="106">
        <f>SUM(F51:F52)</f>
        <v>0</v>
      </c>
      <c r="G53" s="106">
        <f>SUM(G51:G52)</f>
        <v>0</v>
      </c>
      <c r="H53" s="106">
        <f>SUM(H51:H52)</f>
        <v>0</v>
      </c>
      <c r="I53" s="106">
        <f>SUM(I51:I52)</f>
        <v>0</v>
      </c>
      <c r="J53" s="105"/>
      <c r="K53" s="104"/>
      <c r="L53" s="103"/>
      <c r="M53" s="98"/>
      <c r="N53" s="97"/>
      <c r="O53" s="96"/>
      <c r="P53" s="34"/>
    </row>
    <row r="54" spans="1:16" ht="34.5" customHeight="1">
      <c r="A54" s="102" t="s">
        <v>76</v>
      </c>
      <c r="B54" s="101"/>
      <c r="C54" s="100"/>
      <c r="D54" s="100"/>
      <c r="E54" s="100"/>
      <c r="F54" s="100"/>
      <c r="G54" s="100"/>
      <c r="H54" s="100"/>
      <c r="I54" s="100"/>
      <c r="J54" s="89">
        <f>ROUNDDOWN(SUMIFS(C54:I54,C53:I53,"&gt;=50"),0)</f>
        <v>0</v>
      </c>
      <c r="K54" s="88" t="s">
        <v>70</v>
      </c>
      <c r="L54" s="99"/>
      <c r="M54" s="98"/>
      <c r="N54" s="97"/>
      <c r="O54" s="96"/>
      <c r="P54" s="34"/>
    </row>
    <row r="55" spans="1:16" ht="34.5" customHeight="1">
      <c r="A55" s="102" t="s">
        <v>75</v>
      </c>
      <c r="B55" s="101"/>
      <c r="C55" s="100"/>
      <c r="D55" s="100"/>
      <c r="E55" s="100"/>
      <c r="F55" s="100"/>
      <c r="G55" s="100"/>
      <c r="H55" s="100"/>
      <c r="I55" s="100"/>
      <c r="J55" s="89">
        <f>ROUNDDOWN(SUMIFS(C55:I55,C53:I53,"&gt;=50"),0)</f>
        <v>0</v>
      </c>
      <c r="K55" s="88" t="s">
        <v>70</v>
      </c>
      <c r="L55" s="99"/>
      <c r="M55" s="98"/>
      <c r="N55" s="97"/>
      <c r="O55" s="96"/>
      <c r="P55" s="34"/>
    </row>
    <row r="56" spans="1:16" ht="31.5" customHeight="1">
      <c r="A56" s="102"/>
      <c r="B56" s="101"/>
      <c r="C56" s="118">
        <f>I50+1</f>
        <v>44703</v>
      </c>
      <c r="D56" s="118">
        <f>C56+1</f>
        <v>44704</v>
      </c>
      <c r="E56" s="118">
        <f>D56+1</f>
        <v>44705</v>
      </c>
      <c r="F56" s="118">
        <f>E56+1</f>
        <v>44706</v>
      </c>
      <c r="G56" s="118">
        <f>F56+1</f>
        <v>44707</v>
      </c>
      <c r="H56" s="118">
        <f>G56+1</f>
        <v>44708</v>
      </c>
      <c r="I56" s="118">
        <f>H56+1</f>
        <v>44709</v>
      </c>
      <c r="J56" s="117"/>
      <c r="K56" s="116"/>
      <c r="L56" s="115"/>
      <c r="M56" s="98"/>
      <c r="N56" s="97"/>
      <c r="O56" s="96"/>
      <c r="P56" s="34"/>
    </row>
    <row r="57" spans="1:16" ht="34.5" customHeight="1">
      <c r="A57" s="108" t="s">
        <v>78</v>
      </c>
      <c r="B57" s="107" t="s">
        <v>79</v>
      </c>
      <c r="C57" s="106"/>
      <c r="D57" s="106"/>
      <c r="E57" s="106"/>
      <c r="F57" s="106"/>
      <c r="G57" s="106"/>
      <c r="H57" s="106"/>
      <c r="I57" s="106"/>
      <c r="J57" s="114"/>
      <c r="K57" s="113"/>
      <c r="L57" s="112">
        <f>COUNTIF(C59:I59,"&gt;=50")</f>
        <v>0</v>
      </c>
      <c r="M57" s="98"/>
      <c r="N57" s="97"/>
      <c r="O57" s="96"/>
      <c r="P57" s="34"/>
    </row>
    <row r="58" spans="1:16" ht="34.5" customHeight="1">
      <c r="A58" s="108" t="s">
        <v>78</v>
      </c>
      <c r="B58" s="107" t="s">
        <v>77</v>
      </c>
      <c r="C58" s="106"/>
      <c r="D58" s="106"/>
      <c r="E58" s="106"/>
      <c r="F58" s="106"/>
      <c r="G58" s="106"/>
      <c r="H58" s="106"/>
      <c r="I58" s="106"/>
      <c r="J58" s="111"/>
      <c r="K58" s="110"/>
      <c r="L58" s="109"/>
      <c r="M58" s="98"/>
      <c r="N58" s="97"/>
      <c r="O58" s="96"/>
      <c r="P58" s="34"/>
    </row>
    <row r="59" spans="1:16" ht="31.5" hidden="1" customHeight="1">
      <c r="A59" s="108"/>
      <c r="B59" s="107"/>
      <c r="C59" s="106">
        <f>SUM(C57:C58)</f>
        <v>0</v>
      </c>
      <c r="D59" s="106">
        <f>SUM(D57:D58)</f>
        <v>0</v>
      </c>
      <c r="E59" s="106">
        <f>SUM(E57:E58)</f>
        <v>0</v>
      </c>
      <c r="F59" s="106">
        <f>SUM(F57:F58)</f>
        <v>0</v>
      </c>
      <c r="G59" s="106">
        <f>SUM(G57:G58)</f>
        <v>0</v>
      </c>
      <c r="H59" s="106">
        <f>SUM(H57:H58)</f>
        <v>0</v>
      </c>
      <c r="I59" s="106">
        <f>SUM(I57:I58)</f>
        <v>0</v>
      </c>
      <c r="J59" s="105"/>
      <c r="K59" s="104"/>
      <c r="L59" s="103"/>
      <c r="M59" s="98"/>
      <c r="N59" s="97"/>
      <c r="O59" s="96"/>
      <c r="P59" s="34"/>
    </row>
    <row r="60" spans="1:16" ht="34.5" customHeight="1">
      <c r="A60" s="102" t="s">
        <v>76</v>
      </c>
      <c r="B60" s="101"/>
      <c r="C60" s="100"/>
      <c r="D60" s="100"/>
      <c r="E60" s="100"/>
      <c r="F60" s="100"/>
      <c r="G60" s="100"/>
      <c r="H60" s="100"/>
      <c r="I60" s="100"/>
      <c r="J60" s="89">
        <f>ROUNDDOWN(SUMIFS(C60:I60,C59:I59,"&gt;=50"),0)</f>
        <v>0</v>
      </c>
      <c r="K60" s="88" t="s">
        <v>70</v>
      </c>
      <c r="L60" s="99"/>
      <c r="M60" s="98"/>
      <c r="N60" s="97"/>
      <c r="O60" s="96"/>
      <c r="P60" s="34"/>
    </row>
    <row r="61" spans="1:16" ht="34.5" customHeight="1">
      <c r="A61" s="102" t="s">
        <v>75</v>
      </c>
      <c r="B61" s="101"/>
      <c r="C61" s="100"/>
      <c r="D61" s="100"/>
      <c r="E61" s="100"/>
      <c r="F61" s="100"/>
      <c r="G61" s="100"/>
      <c r="H61" s="100"/>
      <c r="I61" s="100"/>
      <c r="J61" s="89">
        <f>ROUNDDOWN(SUMIFS(C61:I61,C59:I59,"&gt;=50"),0)</f>
        <v>0</v>
      </c>
      <c r="K61" s="88" t="s">
        <v>70</v>
      </c>
      <c r="L61" s="99"/>
      <c r="M61" s="98"/>
      <c r="N61" s="97"/>
      <c r="O61" s="96"/>
      <c r="P61" s="34"/>
    </row>
    <row r="62" spans="1:16" ht="31.5" customHeight="1">
      <c r="A62" s="102"/>
      <c r="B62" s="101"/>
      <c r="C62" s="118">
        <f>I56+1</f>
        <v>44710</v>
      </c>
      <c r="D62" s="118">
        <f>C62+1</f>
        <v>44711</v>
      </c>
      <c r="E62" s="118">
        <f>D62+1</f>
        <v>44712</v>
      </c>
      <c r="F62" s="118">
        <f>E62+1</f>
        <v>44713</v>
      </c>
      <c r="G62" s="118">
        <f>F62+1</f>
        <v>44714</v>
      </c>
      <c r="H62" s="118">
        <f>G62+1</f>
        <v>44715</v>
      </c>
      <c r="I62" s="118">
        <f>H62+1</f>
        <v>44716</v>
      </c>
      <c r="J62" s="117"/>
      <c r="K62" s="116"/>
      <c r="L62" s="115"/>
      <c r="M62" s="98"/>
      <c r="N62" s="97"/>
      <c r="O62" s="96"/>
      <c r="P62" s="34"/>
    </row>
    <row r="63" spans="1:16" ht="34.5" customHeight="1">
      <c r="A63" s="108" t="s">
        <v>78</v>
      </c>
      <c r="B63" s="107" t="s">
        <v>79</v>
      </c>
      <c r="C63" s="106"/>
      <c r="D63" s="106"/>
      <c r="E63" s="106"/>
      <c r="F63" s="106"/>
      <c r="G63" s="106"/>
      <c r="H63" s="106"/>
      <c r="I63" s="106"/>
      <c r="J63" s="114"/>
      <c r="K63" s="113"/>
      <c r="L63" s="112">
        <f>COUNTIF(C65:I65,"&gt;=50")</f>
        <v>0</v>
      </c>
      <c r="M63" s="98"/>
      <c r="N63" s="97"/>
      <c r="O63" s="96"/>
      <c r="P63" s="34"/>
    </row>
    <row r="64" spans="1:16" ht="34.5" customHeight="1">
      <c r="A64" s="108" t="s">
        <v>78</v>
      </c>
      <c r="B64" s="107" t="s">
        <v>77</v>
      </c>
      <c r="C64" s="106"/>
      <c r="D64" s="106"/>
      <c r="E64" s="106"/>
      <c r="F64" s="106"/>
      <c r="G64" s="106"/>
      <c r="H64" s="106"/>
      <c r="I64" s="106"/>
      <c r="J64" s="111"/>
      <c r="K64" s="110"/>
      <c r="L64" s="109"/>
      <c r="M64" s="98"/>
      <c r="N64" s="97"/>
      <c r="O64" s="96"/>
      <c r="P64" s="34"/>
    </row>
    <row r="65" spans="1:16" ht="31.5" hidden="1" customHeight="1">
      <c r="A65" s="108"/>
      <c r="B65" s="107"/>
      <c r="C65" s="106">
        <f>SUM(C63:C64)</f>
        <v>0</v>
      </c>
      <c r="D65" s="106">
        <f>SUM(D63:D64)</f>
        <v>0</v>
      </c>
      <c r="E65" s="106">
        <f>SUM(E63:E64)</f>
        <v>0</v>
      </c>
      <c r="F65" s="106">
        <f>SUM(F63:F64)</f>
        <v>0</v>
      </c>
      <c r="G65" s="106">
        <f>SUM(G63:G64)</f>
        <v>0</v>
      </c>
      <c r="H65" s="106">
        <f>SUM(H63:H64)</f>
        <v>0</v>
      </c>
      <c r="I65" s="106">
        <f>SUM(I63:I64)</f>
        <v>0</v>
      </c>
      <c r="J65" s="105"/>
      <c r="K65" s="104"/>
      <c r="L65" s="103"/>
      <c r="M65" s="98"/>
      <c r="N65" s="97"/>
      <c r="O65" s="96"/>
      <c r="P65" s="34"/>
    </row>
    <row r="66" spans="1:16" ht="34.5" customHeight="1">
      <c r="A66" s="102" t="s">
        <v>76</v>
      </c>
      <c r="B66" s="101"/>
      <c r="C66" s="100"/>
      <c r="D66" s="100"/>
      <c r="E66" s="100"/>
      <c r="F66" s="100"/>
      <c r="G66" s="100"/>
      <c r="H66" s="100"/>
      <c r="I66" s="100"/>
      <c r="J66" s="89">
        <f>ROUNDDOWN(SUMIFS(C66:I66,C65:I65,"&gt;=50"),0)</f>
        <v>0</v>
      </c>
      <c r="K66" s="88" t="s">
        <v>70</v>
      </c>
      <c r="L66" s="99"/>
      <c r="M66" s="98"/>
      <c r="N66" s="97"/>
      <c r="O66" s="96"/>
      <c r="P66" s="34"/>
    </row>
    <row r="67" spans="1:16" ht="34.5" customHeight="1">
      <c r="A67" s="102" t="s">
        <v>75</v>
      </c>
      <c r="B67" s="101"/>
      <c r="C67" s="100"/>
      <c r="D67" s="100"/>
      <c r="E67" s="100"/>
      <c r="F67" s="100"/>
      <c r="G67" s="100"/>
      <c r="H67" s="100"/>
      <c r="I67" s="100"/>
      <c r="J67" s="89">
        <f>ROUNDDOWN(SUMIFS(C67:I67,C65:I65,"&gt;=50"),0)</f>
        <v>0</v>
      </c>
      <c r="K67" s="88" t="s">
        <v>70</v>
      </c>
      <c r="L67" s="99"/>
      <c r="M67" s="98"/>
      <c r="N67" s="97"/>
      <c r="O67" s="96"/>
      <c r="P67" s="34"/>
    </row>
    <row r="68" spans="1:16" ht="12" customHeight="1">
      <c r="A68" s="87"/>
      <c r="B68" s="87"/>
      <c r="C68" s="87"/>
      <c r="D68" s="87"/>
    </row>
    <row r="69" spans="1:16" ht="34.5" customHeight="1">
      <c r="A69" s="95" t="s">
        <v>74</v>
      </c>
      <c r="B69" s="94"/>
      <c r="C69" s="93"/>
      <c r="D69" s="92">
        <f>SUM(C9:I10,C15:I16,C21:I22,C27:I28,C33:I34,C39:I40,C45:I46,C51:I52,C57:I58,C63:I64)</f>
        <v>0</v>
      </c>
      <c r="E69" s="91"/>
      <c r="F69" s="88" t="s">
        <v>73</v>
      </c>
      <c r="H69" s="90" t="s">
        <v>72</v>
      </c>
      <c r="I69" s="90"/>
      <c r="J69" s="90"/>
      <c r="K69" s="90"/>
      <c r="L69" s="90"/>
      <c r="M69" s="89">
        <f>SUM(J12,J18,J24,J30,J36,J42,J48,J54,J60,J66)</f>
        <v>0</v>
      </c>
      <c r="N69" s="88" t="s">
        <v>70</v>
      </c>
    </row>
    <row r="70" spans="1:16" ht="34.5" customHeight="1">
      <c r="H70" s="90" t="s">
        <v>71</v>
      </c>
      <c r="I70" s="90"/>
      <c r="J70" s="90"/>
      <c r="K70" s="90"/>
      <c r="L70" s="90"/>
      <c r="M70" s="89">
        <f>SUM(J13,J19,J25,J31,J37,J43,J49,J55,J61,J67)</f>
        <v>0</v>
      </c>
      <c r="N70" s="88" t="s">
        <v>70</v>
      </c>
    </row>
    <row r="71" spans="1:16" ht="39" customHeight="1">
      <c r="A71" s="87"/>
      <c r="B71" s="87"/>
      <c r="J71" s="86"/>
      <c r="K71" s="85"/>
      <c r="O71" s="84" t="s">
        <v>69</v>
      </c>
    </row>
    <row r="72" spans="1:16" ht="32.25" customHeight="1">
      <c r="A72" s="72" t="s">
        <v>68</v>
      </c>
      <c r="B72" s="72"/>
      <c r="C72" s="68"/>
      <c r="D72" s="68"/>
      <c r="E72" s="68"/>
      <c r="F72" s="68"/>
      <c r="G72" s="68"/>
      <c r="H72" s="68"/>
      <c r="I72" s="68"/>
      <c r="J72" s="68"/>
      <c r="K72" s="68"/>
      <c r="L72" s="68"/>
      <c r="N72" s="68"/>
    </row>
    <row r="73" spans="1:16" ht="20.100000000000001" customHeight="1" thickBot="1">
      <c r="A73" s="72"/>
      <c r="B73" s="72"/>
      <c r="C73" s="68"/>
      <c r="D73" s="68"/>
      <c r="E73" s="68"/>
      <c r="F73" s="68"/>
      <c r="G73" s="68"/>
      <c r="H73" s="68"/>
      <c r="I73" s="68"/>
      <c r="J73" s="68"/>
      <c r="K73" s="68"/>
      <c r="L73" s="68"/>
      <c r="N73" s="68"/>
    </row>
    <row r="74" spans="1:16" ht="42" customHeight="1" thickBot="1">
      <c r="A74" s="83" t="s">
        <v>67</v>
      </c>
      <c r="B74" s="72"/>
      <c r="C74" s="68"/>
      <c r="D74" s="68"/>
      <c r="E74" s="68"/>
      <c r="F74" s="68"/>
      <c r="G74" s="68"/>
      <c r="H74" s="68"/>
      <c r="I74" s="68"/>
      <c r="J74" s="68"/>
      <c r="K74" s="68"/>
      <c r="L74" s="68"/>
      <c r="N74" s="68"/>
      <c r="O74" s="67"/>
      <c r="P74" s="79"/>
    </row>
    <row r="75" spans="1:16" ht="39" customHeight="1" thickBot="1">
      <c r="A75" s="72"/>
      <c r="B75" s="72"/>
      <c r="C75" s="68"/>
      <c r="D75" s="68"/>
      <c r="E75" s="68"/>
      <c r="F75" s="68"/>
      <c r="G75" s="68"/>
      <c r="H75" s="68"/>
      <c r="I75" s="68"/>
      <c r="J75" s="68"/>
      <c r="K75" s="68"/>
      <c r="L75" s="68"/>
      <c r="N75" s="68"/>
      <c r="O75" s="67"/>
      <c r="P75" s="67"/>
    </row>
    <row r="76" spans="1:16" ht="42" customHeight="1" thickBot="1">
      <c r="A76" s="72" t="s">
        <v>66</v>
      </c>
      <c r="B76" s="72"/>
      <c r="C76" s="68"/>
      <c r="D76" s="68"/>
      <c r="F76" s="72"/>
      <c r="N76" s="72" t="s">
        <v>60</v>
      </c>
      <c r="P76" s="78"/>
    </row>
    <row r="77" spans="1:16" ht="39" customHeight="1" thickBot="1">
      <c r="A77" s="72"/>
      <c r="B77" s="72"/>
      <c r="C77" s="68"/>
      <c r="D77" s="68"/>
      <c r="F77" s="72"/>
      <c r="H77" s="72"/>
      <c r="I77" s="68"/>
      <c r="J77" s="68"/>
      <c r="K77" s="68"/>
      <c r="L77" s="68"/>
      <c r="N77" s="68"/>
      <c r="O77" s="68"/>
      <c r="P77" s="80" t="s">
        <v>65</v>
      </c>
    </row>
    <row r="78" spans="1:16" ht="42" customHeight="1" thickBot="1">
      <c r="A78" s="72" t="s">
        <v>62</v>
      </c>
      <c r="B78" s="72"/>
      <c r="C78" s="79"/>
      <c r="D78" s="68"/>
      <c r="E78" s="68"/>
      <c r="F78" s="68"/>
      <c r="G78" s="68"/>
      <c r="H78" s="68"/>
      <c r="I78" s="68"/>
      <c r="J78" s="68"/>
      <c r="K78" s="68"/>
      <c r="L78" s="68"/>
      <c r="N78" s="68"/>
      <c r="O78" s="68"/>
    </row>
    <row r="79" spans="1:16" ht="39" customHeight="1" thickBot="1">
      <c r="A79" s="72"/>
      <c r="B79" s="72"/>
      <c r="C79" s="67"/>
      <c r="D79" s="68"/>
      <c r="E79" s="68"/>
      <c r="F79" s="68"/>
      <c r="G79" s="68"/>
      <c r="H79" s="68"/>
      <c r="I79" s="68"/>
      <c r="J79" s="68"/>
      <c r="K79" s="68"/>
      <c r="L79" s="68"/>
      <c r="N79" s="68"/>
      <c r="O79" s="68"/>
    </row>
    <row r="80" spans="1:16" ht="42" customHeight="1" thickBot="1">
      <c r="A80" s="82" t="s">
        <v>64</v>
      </c>
      <c r="B80" s="82"/>
      <c r="C80" s="81"/>
      <c r="D80" s="81"/>
      <c r="E80" s="81"/>
      <c r="F80" s="81"/>
      <c r="G80" s="81"/>
      <c r="H80" s="81"/>
      <c r="I80" s="81"/>
      <c r="J80" s="68"/>
      <c r="K80" s="68"/>
      <c r="L80" s="68"/>
      <c r="M80" s="68"/>
      <c r="N80" s="72" t="s">
        <v>60</v>
      </c>
      <c r="P80" s="78"/>
    </row>
    <row r="81" spans="1:16" ht="39" customHeight="1" thickBot="1">
      <c r="A81" s="72"/>
      <c r="B81" s="72"/>
      <c r="C81" s="68"/>
      <c r="D81" s="68"/>
      <c r="F81" s="72"/>
      <c r="H81" s="72"/>
      <c r="I81" s="68"/>
      <c r="J81" s="68"/>
      <c r="K81" s="68"/>
      <c r="L81" s="68"/>
      <c r="N81" s="68"/>
      <c r="O81" s="68"/>
      <c r="P81" s="80" t="s">
        <v>63</v>
      </c>
    </row>
    <row r="82" spans="1:16" ht="42" customHeight="1" thickBot="1">
      <c r="A82" s="72" t="s">
        <v>62</v>
      </c>
      <c r="B82" s="72"/>
      <c r="C82" s="79"/>
      <c r="D82" s="68"/>
      <c r="E82" s="68"/>
      <c r="F82" s="68"/>
      <c r="G82" s="68"/>
      <c r="H82" s="68"/>
      <c r="I82" s="68"/>
      <c r="J82" s="68"/>
      <c r="K82" s="68"/>
      <c r="L82" s="68"/>
      <c r="N82" s="68"/>
      <c r="O82" s="67"/>
    </row>
    <row r="83" spans="1:16" ht="39" customHeight="1" thickBot="1">
      <c r="A83" s="72"/>
      <c r="B83" s="72"/>
      <c r="C83" s="67"/>
      <c r="D83" s="68"/>
      <c r="E83" s="68"/>
      <c r="F83" s="68"/>
      <c r="G83" s="68"/>
      <c r="H83" s="68"/>
      <c r="I83" s="68"/>
      <c r="J83" s="68"/>
      <c r="K83" s="68"/>
      <c r="L83" s="68"/>
      <c r="N83" s="68"/>
      <c r="O83" s="67"/>
    </row>
    <row r="84" spans="1:16" ht="42" customHeight="1" thickBot="1">
      <c r="A84" s="77" t="s">
        <v>61</v>
      </c>
      <c r="B84" s="77"/>
      <c r="C84" s="77"/>
      <c r="D84" s="77"/>
      <c r="E84" s="77"/>
      <c r="F84" s="77"/>
      <c r="G84" s="77"/>
      <c r="H84" s="77"/>
      <c r="I84" s="77"/>
      <c r="J84" s="77"/>
      <c r="K84" s="77"/>
      <c r="L84" s="77"/>
      <c r="M84" s="77"/>
      <c r="N84" s="72" t="s">
        <v>60</v>
      </c>
      <c r="P84" s="78"/>
    </row>
    <row r="85" spans="1:16" ht="25.5" customHeight="1">
      <c r="A85" s="77"/>
      <c r="B85" s="77"/>
      <c r="C85" s="77"/>
      <c r="D85" s="77"/>
      <c r="E85" s="77"/>
      <c r="F85" s="77"/>
      <c r="G85" s="77"/>
      <c r="H85" s="77"/>
      <c r="I85" s="77"/>
      <c r="J85" s="77"/>
      <c r="K85" s="77"/>
      <c r="L85" s="77"/>
      <c r="M85" s="77"/>
      <c r="N85" s="72"/>
      <c r="P85" s="76"/>
    </row>
    <row r="86" spans="1:16" ht="42" customHeight="1">
      <c r="A86" s="75" t="s">
        <v>59</v>
      </c>
      <c r="B86" s="75"/>
      <c r="C86" s="75"/>
      <c r="D86" s="75"/>
      <c r="E86" s="75"/>
      <c r="F86" s="75"/>
      <c r="G86" s="75"/>
      <c r="H86" s="75"/>
      <c r="I86" s="75"/>
      <c r="J86" s="75"/>
      <c r="K86" s="75"/>
      <c r="L86" s="75"/>
      <c r="M86" s="75"/>
      <c r="N86" s="68"/>
    </row>
    <row r="87" spans="1:16" ht="42" customHeight="1">
      <c r="A87" s="75"/>
      <c r="B87" s="75"/>
      <c r="C87" s="75"/>
      <c r="D87" s="75"/>
      <c r="E87" s="75"/>
      <c r="F87" s="75"/>
      <c r="G87" s="75"/>
      <c r="H87" s="75"/>
      <c r="I87" s="75"/>
      <c r="J87" s="75"/>
      <c r="K87" s="75"/>
      <c r="L87" s="75"/>
      <c r="M87" s="75"/>
      <c r="N87" s="68"/>
    </row>
    <row r="88" spans="1:16" ht="19.5" customHeight="1">
      <c r="A88" s="72"/>
      <c r="B88" s="72"/>
      <c r="C88" s="68"/>
      <c r="D88" s="68"/>
      <c r="E88" s="68"/>
      <c r="F88" s="68"/>
      <c r="G88" s="68"/>
      <c r="H88" s="68"/>
      <c r="I88" s="68"/>
      <c r="J88" s="68"/>
      <c r="K88" s="68"/>
      <c r="L88" s="68"/>
      <c r="N88" s="68"/>
      <c r="O88" s="67"/>
    </row>
    <row r="89" spans="1:16" ht="42" customHeight="1">
      <c r="A89" s="74" t="s">
        <v>58</v>
      </c>
      <c r="B89" s="74"/>
      <c r="C89" s="68"/>
      <c r="D89" s="68"/>
      <c r="E89" s="68"/>
      <c r="F89" s="68"/>
      <c r="G89" s="68"/>
      <c r="H89" s="68"/>
      <c r="I89" s="68"/>
      <c r="J89" s="68"/>
      <c r="K89" s="68"/>
      <c r="L89" s="68"/>
      <c r="N89" s="68"/>
      <c r="O89" s="67"/>
      <c r="P89" s="67"/>
    </row>
    <row r="90" spans="1:16" ht="42" customHeight="1">
      <c r="A90" s="72" t="s">
        <v>57</v>
      </c>
      <c r="B90" s="72"/>
      <c r="C90" s="68"/>
      <c r="D90" s="68"/>
      <c r="E90" s="68"/>
      <c r="F90" s="68"/>
      <c r="G90" s="68"/>
      <c r="H90" s="68"/>
      <c r="I90" s="68"/>
      <c r="J90" s="68"/>
      <c r="K90" s="68"/>
      <c r="L90" s="68"/>
      <c r="N90" s="68"/>
      <c r="O90" s="67"/>
      <c r="P90" s="67"/>
    </row>
    <row r="91" spans="1:16" ht="42" customHeight="1">
      <c r="A91" s="72" t="s">
        <v>50</v>
      </c>
      <c r="B91" s="72"/>
      <c r="C91" s="68"/>
      <c r="D91" s="68"/>
      <c r="E91" s="68"/>
      <c r="F91" s="68"/>
      <c r="G91" s="68"/>
      <c r="H91" s="68"/>
      <c r="I91" s="68"/>
      <c r="J91" s="68"/>
      <c r="K91" s="68"/>
      <c r="L91" s="68"/>
      <c r="N91" s="68"/>
      <c r="O91" s="67"/>
      <c r="P91" s="67"/>
    </row>
    <row r="92" spans="1:16" ht="42" customHeight="1">
      <c r="A92" s="73" t="s">
        <v>56</v>
      </c>
      <c r="B92" s="73"/>
      <c r="C92" s="73"/>
      <c r="D92" s="73"/>
      <c r="E92" s="73"/>
      <c r="F92" s="73"/>
      <c r="G92" s="73"/>
      <c r="H92" s="73"/>
      <c r="I92" s="73"/>
      <c r="J92" s="73"/>
      <c r="K92" s="73"/>
      <c r="L92" s="73"/>
      <c r="M92" s="73"/>
      <c r="N92" s="73"/>
      <c r="O92" s="73"/>
      <c r="P92" s="67"/>
    </row>
    <row r="93" spans="1:16" ht="42" customHeight="1">
      <c r="A93" s="72" t="s">
        <v>55</v>
      </c>
      <c r="B93" s="72"/>
      <c r="C93" s="72"/>
      <c r="D93" s="72"/>
      <c r="E93" s="72"/>
      <c r="F93" s="72"/>
      <c r="G93" s="72"/>
      <c r="H93" s="72"/>
      <c r="I93" s="72"/>
      <c r="J93" s="72"/>
      <c r="K93" s="72"/>
      <c r="L93" s="72"/>
      <c r="M93" s="72"/>
      <c r="N93" s="72"/>
      <c r="O93" s="72"/>
      <c r="P93" s="67"/>
    </row>
    <row r="94" spans="1:16" ht="42" customHeight="1">
      <c r="A94" s="72" t="s">
        <v>54</v>
      </c>
      <c r="B94" s="72"/>
      <c r="C94" s="72"/>
      <c r="D94" s="72"/>
      <c r="E94" s="72"/>
      <c r="F94" s="72"/>
      <c r="G94" s="72"/>
      <c r="H94" s="72"/>
      <c r="I94" s="72"/>
      <c r="J94" s="72"/>
      <c r="K94" s="72"/>
      <c r="L94" s="72"/>
      <c r="M94" s="72"/>
      <c r="N94" s="72"/>
      <c r="O94" s="72"/>
      <c r="P94" s="67"/>
    </row>
    <row r="95" spans="1:16" ht="42" customHeight="1">
      <c r="A95" s="72" t="s">
        <v>53</v>
      </c>
      <c r="B95" s="72"/>
      <c r="C95" s="72"/>
      <c r="D95" s="72"/>
      <c r="E95" s="72"/>
      <c r="F95" s="72"/>
      <c r="G95" s="72"/>
      <c r="H95" s="72"/>
      <c r="I95" s="72"/>
      <c r="J95" s="72"/>
      <c r="K95" s="72"/>
      <c r="L95" s="72"/>
      <c r="M95" s="72"/>
      <c r="N95" s="72"/>
      <c r="O95" s="72"/>
      <c r="P95" s="67"/>
    </row>
    <row r="96" spans="1:16" ht="25.5" customHeight="1">
      <c r="A96" s="72"/>
      <c r="B96" s="72"/>
      <c r="C96" s="72"/>
      <c r="D96" s="72"/>
      <c r="E96" s="72"/>
      <c r="F96" s="72"/>
      <c r="G96" s="72"/>
      <c r="H96" s="72"/>
      <c r="I96" s="72"/>
      <c r="J96" s="72"/>
      <c r="K96" s="72"/>
      <c r="L96" s="72"/>
      <c r="M96" s="72"/>
      <c r="N96" s="72"/>
      <c r="O96" s="72"/>
      <c r="P96" s="67"/>
    </row>
    <row r="97" spans="1:16" ht="42" customHeight="1">
      <c r="A97" s="72" t="s">
        <v>45</v>
      </c>
      <c r="B97" s="72"/>
      <c r="C97" s="68"/>
      <c r="D97" s="68"/>
      <c r="E97" s="68"/>
      <c r="F97" s="68"/>
      <c r="G97" s="68"/>
      <c r="H97" s="68"/>
      <c r="I97" s="68"/>
      <c r="J97" s="68"/>
      <c r="K97" s="68"/>
      <c r="L97" s="68"/>
      <c r="N97" s="68"/>
      <c r="O97" s="67"/>
      <c r="P97" s="67"/>
    </row>
    <row r="98" spans="1:16" ht="42" customHeight="1">
      <c r="A98" s="59" t="s">
        <v>42</v>
      </c>
      <c r="B98" s="71"/>
      <c r="C98" s="70"/>
      <c r="D98" s="70"/>
      <c r="E98" s="70"/>
      <c r="F98" s="70"/>
      <c r="G98" s="70"/>
      <c r="H98" s="70"/>
      <c r="I98" s="70"/>
      <c r="J98" s="70"/>
      <c r="K98" s="70"/>
      <c r="L98" s="70"/>
      <c r="M98" s="69"/>
      <c r="N98" s="68"/>
      <c r="O98" s="67"/>
      <c r="P98" s="67"/>
    </row>
    <row r="99" spans="1:16" ht="42" customHeight="1">
      <c r="A99" s="61"/>
      <c r="B99" s="66" t="s">
        <v>44</v>
      </c>
      <c r="N99" s="34"/>
    </row>
    <row r="100" spans="1:16" ht="42" customHeight="1">
      <c r="A100" s="72" t="s">
        <v>43</v>
      </c>
      <c r="B100" s="72"/>
      <c r="C100" s="68"/>
      <c r="D100" s="68"/>
      <c r="E100" s="68"/>
      <c r="F100" s="68"/>
      <c r="G100" s="68"/>
      <c r="H100" s="68"/>
      <c r="I100" s="68"/>
      <c r="J100" s="68"/>
      <c r="K100" s="68"/>
      <c r="L100" s="68"/>
      <c r="N100" s="68"/>
      <c r="O100" s="67"/>
      <c r="P100" s="67"/>
    </row>
    <row r="101" spans="1:16" ht="42" customHeight="1">
      <c r="A101" s="59" t="s">
        <v>42</v>
      </c>
      <c r="B101" s="71"/>
      <c r="C101" s="70"/>
      <c r="D101" s="70"/>
      <c r="E101" s="70"/>
      <c r="F101" s="70"/>
      <c r="G101" s="70"/>
      <c r="H101" s="70"/>
      <c r="I101" s="70"/>
      <c r="J101" s="70"/>
      <c r="K101" s="70"/>
      <c r="L101" s="70"/>
      <c r="M101" s="69"/>
      <c r="N101" s="68"/>
      <c r="O101" s="67"/>
      <c r="P101" s="67"/>
    </row>
    <row r="102" spans="1:16" ht="42" customHeight="1">
      <c r="A102" s="61"/>
      <c r="B102" s="66"/>
      <c r="N102" s="34"/>
    </row>
    <row r="103" spans="1:16" ht="42" customHeight="1">
      <c r="A103" s="74" t="s">
        <v>52</v>
      </c>
      <c r="B103" s="74"/>
      <c r="C103" s="68"/>
      <c r="D103" s="68"/>
      <c r="E103" s="68"/>
      <c r="F103" s="68"/>
      <c r="G103" s="68"/>
      <c r="H103" s="68"/>
      <c r="I103" s="68"/>
      <c r="J103" s="68"/>
      <c r="K103" s="68"/>
      <c r="L103" s="68"/>
      <c r="N103" s="68"/>
      <c r="O103" s="67"/>
      <c r="P103" s="67"/>
    </row>
    <row r="104" spans="1:16" ht="42" customHeight="1">
      <c r="A104" s="72" t="s">
        <v>51</v>
      </c>
      <c r="B104" s="72"/>
      <c r="C104" s="68"/>
      <c r="D104" s="68"/>
      <c r="E104" s="68"/>
      <c r="F104" s="68"/>
      <c r="G104" s="68"/>
      <c r="H104" s="68"/>
      <c r="I104" s="68"/>
      <c r="J104" s="68"/>
      <c r="K104" s="68"/>
      <c r="L104" s="68"/>
      <c r="N104" s="68"/>
      <c r="O104" s="67"/>
      <c r="P104" s="67"/>
    </row>
    <row r="105" spans="1:16" ht="42" customHeight="1">
      <c r="A105" s="72" t="s">
        <v>50</v>
      </c>
      <c r="B105" s="72"/>
      <c r="C105" s="68"/>
      <c r="D105" s="68"/>
      <c r="E105" s="68"/>
      <c r="F105" s="68"/>
      <c r="G105" s="68"/>
      <c r="H105" s="68"/>
      <c r="I105" s="68"/>
      <c r="J105" s="68"/>
      <c r="K105" s="68"/>
      <c r="L105" s="68"/>
      <c r="N105" s="68"/>
      <c r="O105" s="67"/>
      <c r="P105" s="67"/>
    </row>
    <row r="106" spans="1:16" ht="42" customHeight="1">
      <c r="A106" s="73" t="s">
        <v>49</v>
      </c>
      <c r="B106" s="73"/>
      <c r="C106" s="73"/>
      <c r="D106" s="73"/>
      <c r="E106" s="73"/>
      <c r="F106" s="73"/>
      <c r="G106" s="73"/>
      <c r="H106" s="73"/>
      <c r="I106" s="73"/>
      <c r="J106" s="73"/>
      <c r="K106" s="73"/>
      <c r="L106" s="73"/>
      <c r="M106" s="73"/>
      <c r="N106" s="73"/>
      <c r="O106" s="73"/>
      <c r="P106" s="67"/>
    </row>
    <row r="107" spans="1:16" ht="42" customHeight="1">
      <c r="A107" s="72" t="s">
        <v>48</v>
      </c>
      <c r="B107" s="72"/>
      <c r="C107" s="72"/>
      <c r="D107" s="72"/>
      <c r="E107" s="72"/>
      <c r="F107" s="72"/>
      <c r="G107" s="72"/>
      <c r="H107" s="72"/>
      <c r="I107" s="72"/>
      <c r="J107" s="72"/>
      <c r="K107" s="72"/>
      <c r="L107" s="72"/>
      <c r="M107" s="72"/>
      <c r="N107" s="72"/>
      <c r="O107" s="72"/>
      <c r="P107" s="67"/>
    </row>
    <row r="108" spans="1:16" ht="42" customHeight="1">
      <c r="A108" s="72" t="s">
        <v>47</v>
      </c>
      <c r="B108" s="72"/>
      <c r="C108" s="68"/>
      <c r="D108" s="68"/>
      <c r="E108" s="68"/>
      <c r="F108" s="68"/>
      <c r="G108" s="68"/>
      <c r="H108" s="68"/>
      <c r="I108" s="68"/>
      <c r="J108" s="68"/>
      <c r="K108" s="68"/>
      <c r="L108" s="68"/>
      <c r="N108" s="68"/>
      <c r="O108" s="67"/>
      <c r="P108" s="67"/>
    </row>
    <row r="109" spans="1:16" ht="25.5" customHeight="1">
      <c r="A109" s="72" t="s">
        <v>46</v>
      </c>
      <c r="B109" s="72"/>
      <c r="C109" s="68"/>
      <c r="D109" s="68"/>
      <c r="E109" s="68"/>
      <c r="F109" s="68"/>
      <c r="G109" s="68"/>
      <c r="H109" s="68"/>
      <c r="I109" s="68"/>
      <c r="J109" s="68"/>
      <c r="K109" s="68"/>
      <c r="L109" s="68"/>
      <c r="N109" s="68"/>
      <c r="O109" s="67"/>
      <c r="P109" s="67"/>
    </row>
    <row r="110" spans="1:16" ht="42" customHeight="1">
      <c r="A110" s="72" t="s">
        <v>45</v>
      </c>
      <c r="B110" s="72"/>
      <c r="C110" s="68"/>
      <c r="D110" s="68"/>
      <c r="E110" s="68"/>
      <c r="F110" s="68"/>
      <c r="G110" s="68"/>
      <c r="H110" s="68"/>
      <c r="I110" s="68"/>
      <c r="J110" s="68"/>
      <c r="K110" s="68"/>
      <c r="L110" s="68"/>
      <c r="N110" s="68"/>
      <c r="O110" s="67"/>
      <c r="P110" s="67"/>
    </row>
    <row r="111" spans="1:16" ht="42" customHeight="1">
      <c r="A111" s="59" t="s">
        <v>42</v>
      </c>
      <c r="B111" s="71"/>
      <c r="C111" s="70"/>
      <c r="D111" s="70"/>
      <c r="E111" s="70"/>
      <c r="F111" s="70"/>
      <c r="G111" s="70"/>
      <c r="H111" s="70"/>
      <c r="I111" s="70"/>
      <c r="J111" s="70"/>
      <c r="K111" s="70"/>
      <c r="L111" s="70"/>
      <c r="M111" s="69"/>
      <c r="N111" s="68"/>
      <c r="O111" s="67"/>
      <c r="P111" s="67"/>
    </row>
    <row r="112" spans="1:16" ht="42" customHeight="1">
      <c r="A112" s="61"/>
      <c r="B112" s="66" t="s">
        <v>44</v>
      </c>
      <c r="N112" s="34"/>
    </row>
    <row r="113" spans="1:17" ht="42" customHeight="1">
      <c r="A113" s="72" t="s">
        <v>43</v>
      </c>
      <c r="B113" s="72"/>
      <c r="C113" s="68"/>
      <c r="D113" s="68"/>
      <c r="E113" s="68"/>
      <c r="F113" s="68"/>
      <c r="G113" s="68"/>
      <c r="H113" s="68"/>
      <c r="I113" s="68"/>
      <c r="J113" s="68"/>
      <c r="K113" s="68"/>
      <c r="L113" s="68"/>
      <c r="N113" s="68"/>
      <c r="O113" s="67"/>
      <c r="P113" s="67"/>
    </row>
    <row r="114" spans="1:17" ht="42" customHeight="1">
      <c r="A114" s="59" t="s">
        <v>42</v>
      </c>
      <c r="B114" s="71"/>
      <c r="C114" s="70"/>
      <c r="D114" s="70"/>
      <c r="E114" s="70"/>
      <c r="F114" s="70"/>
      <c r="G114" s="70"/>
      <c r="H114" s="70"/>
      <c r="I114" s="70"/>
      <c r="J114" s="70"/>
      <c r="K114" s="70"/>
      <c r="L114" s="70"/>
      <c r="M114" s="69"/>
      <c r="N114" s="68"/>
      <c r="O114" s="67"/>
      <c r="P114" s="67"/>
    </row>
    <row r="115" spans="1:17" ht="42" customHeight="1">
      <c r="A115" s="61"/>
      <c r="B115" s="66"/>
      <c r="N115" s="34"/>
    </row>
    <row r="116" spans="1:17" ht="23.25" customHeight="1">
      <c r="A116" s="61"/>
      <c r="B116" s="61"/>
      <c r="J116" t="s">
        <v>41</v>
      </c>
      <c r="P116" s="34"/>
    </row>
    <row r="117" spans="1:17" ht="68.25" customHeight="1">
      <c r="A117" s="61"/>
      <c r="B117" s="61"/>
      <c r="C117" s="63" t="s">
        <v>40</v>
      </c>
      <c r="I117" s="63"/>
      <c r="J117" s="65"/>
    </row>
    <row r="118" spans="1:17" ht="45" customHeight="1">
      <c r="A118" s="61"/>
      <c r="B118" s="61"/>
      <c r="C118" s="64"/>
      <c r="D118" s="64"/>
      <c r="E118" s="64"/>
      <c r="F118" s="64"/>
      <c r="G118" s="64"/>
      <c r="H118" s="64"/>
      <c r="I118" s="64"/>
      <c r="J118" s="64"/>
      <c r="K118" s="64"/>
      <c r="L118" s="64"/>
      <c r="M118" s="64"/>
      <c r="N118" s="64"/>
      <c r="O118" s="64"/>
      <c r="P118" s="64"/>
    </row>
    <row r="119" spans="1:17" ht="68.25" customHeight="1">
      <c r="A119" s="61"/>
      <c r="B119" s="61"/>
      <c r="C119" s="63"/>
      <c r="D119" s="62" t="str">
        <f>C1&amp;"     "</f>
        <v xml:space="preserve">医療機関○○病院     </v>
      </c>
      <c r="E119" s="62"/>
      <c r="F119" s="62"/>
      <c r="G119" s="62"/>
      <c r="H119" s="62"/>
      <c r="I119" s="62"/>
      <c r="J119" s="62"/>
      <c r="K119" s="62"/>
      <c r="L119" s="62"/>
      <c r="M119" s="56" t="s">
        <v>39</v>
      </c>
      <c r="N119" s="56"/>
    </row>
    <row r="120" spans="1:17" ht="45.75" customHeight="1">
      <c r="J120" s="61"/>
      <c r="K120" s="61"/>
      <c r="L120" s="61"/>
      <c r="P120" s="59" t="s">
        <v>38</v>
      </c>
    </row>
    <row r="121" spans="1:17" ht="45.75" customHeight="1">
      <c r="J121" s="61"/>
      <c r="K121" s="61"/>
      <c r="L121" s="61"/>
      <c r="M121" s="60" t="s">
        <v>37</v>
      </c>
      <c r="N121" s="60"/>
      <c r="O121" s="60"/>
      <c r="P121" s="59"/>
    </row>
    <row r="122" spans="1:17" ht="39">
      <c r="A122" s="58" t="s">
        <v>36</v>
      </c>
      <c r="B122" s="57"/>
      <c r="C122" s="45"/>
      <c r="D122" s="45"/>
      <c r="E122" s="45"/>
      <c r="F122" s="45"/>
      <c r="G122" s="45"/>
      <c r="H122" s="45"/>
      <c r="I122" s="45"/>
      <c r="J122" s="56"/>
      <c r="K122" s="56"/>
      <c r="L122" s="45"/>
      <c r="M122" s="45"/>
      <c r="N122" s="45"/>
      <c r="O122" s="45"/>
      <c r="P122" s="45"/>
    </row>
    <row r="123" spans="1:17" ht="42" customHeight="1">
      <c r="A123" s="45"/>
      <c r="B123" s="45"/>
      <c r="C123" s="45"/>
      <c r="D123" s="45"/>
      <c r="E123" s="45"/>
      <c r="F123" s="45"/>
      <c r="G123" s="45"/>
      <c r="H123" s="45"/>
      <c r="I123" s="45"/>
      <c r="J123" s="45"/>
      <c r="K123" s="45"/>
      <c r="L123" s="45"/>
      <c r="M123" s="45"/>
      <c r="N123" s="45"/>
      <c r="O123" s="45"/>
      <c r="P123" s="45"/>
    </row>
    <row r="124" spans="1:17" ht="39">
      <c r="A124" s="45"/>
      <c r="B124" s="45"/>
      <c r="C124" s="45"/>
      <c r="D124" s="45"/>
      <c r="E124" s="45"/>
      <c r="F124" s="45"/>
      <c r="G124" s="45"/>
      <c r="H124" s="45"/>
      <c r="I124" s="45"/>
      <c r="J124" s="52" t="s">
        <v>35</v>
      </c>
      <c r="K124" s="53"/>
      <c r="L124" s="52"/>
      <c r="M124" s="55" t="str">
        <f>C1</f>
        <v>医療機関○○病院</v>
      </c>
      <c r="N124" s="55"/>
      <c r="O124" s="55"/>
      <c r="P124" s="55"/>
      <c r="Q124" s="40"/>
    </row>
    <row r="125" spans="1:17" ht="39">
      <c r="A125" s="45"/>
      <c r="B125" s="45"/>
      <c r="C125" s="45"/>
      <c r="D125" s="45"/>
      <c r="E125" s="45"/>
      <c r="F125" s="45"/>
      <c r="G125" s="45"/>
      <c r="H125" s="45"/>
      <c r="I125" s="45"/>
      <c r="J125" s="52" t="s">
        <v>34</v>
      </c>
      <c r="K125" s="53"/>
      <c r="L125" s="52"/>
      <c r="M125" s="51"/>
      <c r="N125" s="51"/>
      <c r="O125" s="51"/>
      <c r="P125" s="51"/>
      <c r="Q125" s="40"/>
    </row>
    <row r="126" spans="1:17" ht="39">
      <c r="A126" s="45"/>
      <c r="B126" s="45"/>
      <c r="C126" s="45"/>
      <c r="D126" s="45"/>
      <c r="E126" s="45"/>
      <c r="F126" s="45"/>
      <c r="G126" s="45"/>
      <c r="H126" s="45"/>
      <c r="I126" s="45"/>
      <c r="J126" s="52" t="s">
        <v>33</v>
      </c>
      <c r="K126" s="53"/>
      <c r="L126" s="52"/>
      <c r="M126" s="54"/>
      <c r="N126" s="54"/>
      <c r="O126" s="54"/>
      <c r="P126" s="51"/>
      <c r="Q126" s="40"/>
    </row>
    <row r="127" spans="1:17" ht="39">
      <c r="A127" s="45"/>
      <c r="B127" s="45"/>
      <c r="C127" s="45"/>
      <c r="D127" s="45"/>
      <c r="E127" s="45"/>
      <c r="F127" s="45"/>
      <c r="G127" s="45"/>
      <c r="H127" s="45"/>
      <c r="I127" s="45"/>
      <c r="J127" s="52" t="s">
        <v>32</v>
      </c>
      <c r="K127" s="53"/>
      <c r="L127" s="52"/>
      <c r="M127" s="51"/>
      <c r="N127" s="51"/>
      <c r="O127" s="51"/>
      <c r="P127" s="51"/>
      <c r="Q127" s="40"/>
    </row>
    <row r="128" spans="1:17" ht="39">
      <c r="A128" s="45"/>
      <c r="B128" s="45"/>
      <c r="C128" s="45"/>
      <c r="D128" s="45"/>
      <c r="E128" s="45"/>
      <c r="F128" s="45"/>
      <c r="G128" s="45"/>
      <c r="H128" s="45"/>
      <c r="I128" s="45"/>
      <c r="J128" s="50" t="s">
        <v>31</v>
      </c>
      <c r="K128" s="50" t="s">
        <v>30</v>
      </c>
      <c r="L128" s="50"/>
      <c r="M128" s="49"/>
      <c r="N128" s="49"/>
      <c r="O128" s="49"/>
      <c r="P128" s="49"/>
    </row>
    <row r="129" spans="1:17" ht="24.75" customHeight="1">
      <c r="A129" s="45"/>
      <c r="B129" s="45"/>
      <c r="C129" s="45"/>
      <c r="D129" s="45"/>
      <c r="E129" s="45"/>
      <c r="F129" s="45"/>
      <c r="G129" s="45"/>
      <c r="H129" s="45"/>
      <c r="I129" s="45"/>
      <c r="J129" s="45"/>
      <c r="K129" s="45"/>
      <c r="L129" s="45"/>
      <c r="M129" s="45"/>
      <c r="N129" s="45"/>
      <c r="O129" s="45"/>
      <c r="P129" s="45"/>
    </row>
    <row r="130" spans="1:17" ht="105.6" customHeight="1">
      <c r="A130" s="48" t="s">
        <v>29</v>
      </c>
      <c r="B130" s="47"/>
      <c r="C130" s="47"/>
      <c r="D130" s="47"/>
      <c r="E130" s="47"/>
      <c r="F130" s="47"/>
      <c r="G130" s="47"/>
      <c r="H130" s="47"/>
      <c r="I130" s="47"/>
      <c r="J130" s="47"/>
      <c r="K130" s="47"/>
      <c r="L130" s="47"/>
      <c r="M130" s="47"/>
      <c r="N130" s="47"/>
      <c r="O130" s="47"/>
      <c r="P130" s="47"/>
      <c r="Q130" s="46"/>
    </row>
    <row r="131" spans="1:17" ht="39" hidden="1">
      <c r="A131" s="45"/>
      <c r="B131" s="45"/>
      <c r="C131" s="45"/>
      <c r="D131" s="45"/>
      <c r="E131" s="45"/>
      <c r="F131" s="45"/>
      <c r="G131" s="45"/>
      <c r="H131" s="45"/>
      <c r="I131" s="45"/>
      <c r="J131" s="45"/>
      <c r="K131" s="45"/>
      <c r="L131" s="45"/>
      <c r="M131" s="45"/>
      <c r="N131" s="45"/>
      <c r="O131" s="45"/>
      <c r="P131" s="45"/>
    </row>
    <row r="132" spans="1:17" ht="33" hidden="1" customHeight="1">
      <c r="A132" s="45"/>
      <c r="B132" s="45"/>
      <c r="C132" s="45"/>
      <c r="D132" s="45"/>
      <c r="E132" s="45"/>
      <c r="F132" s="45"/>
      <c r="G132" s="45"/>
      <c r="H132" s="45"/>
      <c r="I132" s="45"/>
      <c r="J132" s="45"/>
      <c r="K132" s="45"/>
      <c r="L132" s="45"/>
      <c r="M132" s="45"/>
      <c r="N132" s="45"/>
      <c r="O132" s="45"/>
      <c r="P132" s="45"/>
    </row>
    <row r="133" spans="1:17" ht="41.25" customHeight="1">
      <c r="A133" s="45"/>
      <c r="B133" s="45"/>
      <c r="C133" s="45"/>
      <c r="D133" s="45"/>
      <c r="E133" s="45"/>
      <c r="F133" s="45"/>
      <c r="G133" s="45"/>
      <c r="H133" s="45"/>
      <c r="I133" s="45"/>
      <c r="J133" s="45"/>
      <c r="K133" s="45"/>
      <c r="L133" s="45"/>
      <c r="M133" s="45"/>
      <c r="N133" s="45"/>
      <c r="O133" s="45"/>
      <c r="P133" s="45"/>
    </row>
    <row r="134" spans="1:17" ht="75" customHeight="1">
      <c r="A134" s="44" t="s">
        <v>28</v>
      </c>
      <c r="B134" s="44"/>
      <c r="C134" s="44"/>
      <c r="D134" s="44"/>
      <c r="E134" s="44"/>
      <c r="F134" s="44"/>
      <c r="G134" s="44"/>
      <c r="H134" s="44"/>
      <c r="I134" s="44"/>
      <c r="J134" s="44"/>
      <c r="K134" s="44"/>
      <c r="L134" s="44"/>
      <c r="M134" s="44"/>
      <c r="N134" s="44"/>
      <c r="O134" s="44"/>
      <c r="P134" s="44"/>
      <c r="Q134" s="43"/>
    </row>
    <row r="135" spans="1:17">
      <c r="C135" s="42"/>
      <c r="D135" s="42"/>
      <c r="E135" s="42"/>
      <c r="F135" s="42"/>
      <c r="G135" s="42"/>
      <c r="H135" s="42"/>
      <c r="I135" s="42"/>
    </row>
    <row r="136" spans="1:17" ht="48.75" customHeight="1">
      <c r="C136" s="41"/>
      <c r="D136" s="40"/>
      <c r="E136" s="40"/>
      <c r="F136" s="39"/>
      <c r="G136" s="39"/>
      <c r="H136" s="38"/>
      <c r="I136" s="38"/>
    </row>
    <row r="137" spans="1:17" ht="58.2">
      <c r="C137" s="37" t="s">
        <v>27</v>
      </c>
      <c r="D137" s="36"/>
      <c r="E137" s="36"/>
      <c r="F137" s="35">
        <f>SUM(D157,J157,O157)</f>
        <v>0</v>
      </c>
      <c r="G137" s="35"/>
      <c r="H137" s="35"/>
      <c r="I137" s="35"/>
      <c r="J137" s="35"/>
      <c r="K137" s="35"/>
      <c r="L137" s="35"/>
      <c r="M137" s="34"/>
      <c r="N137" s="34"/>
      <c r="O137" s="34"/>
    </row>
    <row r="139" spans="1:17" ht="77.25" customHeight="1"/>
    <row r="140" spans="1:17" ht="35.4">
      <c r="A140" s="30" t="s">
        <v>26</v>
      </c>
      <c r="B140" s="30"/>
      <c r="C140" s="30"/>
      <c r="D140" s="30"/>
      <c r="E140" s="30"/>
      <c r="F140" s="30"/>
      <c r="G140" s="30"/>
      <c r="H140" s="30"/>
      <c r="I140" s="30"/>
      <c r="J140" s="30"/>
      <c r="K140" s="30"/>
      <c r="L140" s="30"/>
      <c r="M140" s="30"/>
      <c r="N140" s="30"/>
      <c r="O140" s="30"/>
      <c r="P140" s="30"/>
    </row>
    <row r="141" spans="1:17" ht="11.25" customHeight="1">
      <c r="A141" s="30"/>
      <c r="B141" s="30"/>
      <c r="C141" s="30"/>
      <c r="D141" s="30"/>
      <c r="E141" s="30"/>
      <c r="F141" s="30"/>
      <c r="G141" s="30"/>
      <c r="H141" s="30"/>
      <c r="I141" s="30"/>
      <c r="J141" s="30"/>
      <c r="K141" s="30"/>
      <c r="L141" s="30"/>
      <c r="M141" s="30"/>
      <c r="N141" s="30"/>
      <c r="O141" s="30"/>
      <c r="P141" s="27"/>
    </row>
    <row r="142" spans="1:17" ht="35.4">
      <c r="A142" s="27" t="s">
        <v>25</v>
      </c>
      <c r="B142" s="27"/>
      <c r="C142" s="27"/>
      <c r="D142" s="27"/>
      <c r="E142" s="27"/>
      <c r="F142" s="30"/>
      <c r="G142" s="30"/>
      <c r="H142" s="30"/>
      <c r="I142" s="30"/>
      <c r="J142" s="30"/>
      <c r="K142" s="30"/>
      <c r="L142" s="30"/>
      <c r="M142" s="30"/>
      <c r="N142" s="30"/>
      <c r="O142" s="30"/>
      <c r="P142" s="27"/>
    </row>
    <row r="143" spans="1:17" ht="35.4">
      <c r="A143" s="33" t="s">
        <v>24</v>
      </c>
      <c r="B143" s="33"/>
      <c r="C143" s="33"/>
      <c r="D143" s="33"/>
      <c r="E143" s="33"/>
      <c r="F143" s="33"/>
      <c r="G143" s="33"/>
      <c r="H143" s="33"/>
      <c r="I143" s="32">
        <f>COUNTIF(C147:C156,"&gt;0")</f>
        <v>0</v>
      </c>
      <c r="J143" s="27" t="s">
        <v>23</v>
      </c>
      <c r="K143" s="27"/>
      <c r="L143" s="27"/>
      <c r="M143" s="27"/>
      <c r="N143" s="27"/>
      <c r="O143" s="27"/>
      <c r="P143" s="27"/>
    </row>
    <row r="144" spans="1:17" ht="35.4">
      <c r="A144" s="27"/>
      <c r="B144" s="27"/>
      <c r="C144" s="27"/>
      <c r="D144" s="27"/>
      <c r="E144" s="27"/>
      <c r="F144" s="30"/>
      <c r="G144" s="27"/>
      <c r="H144" s="31"/>
      <c r="I144" s="27"/>
      <c r="J144" s="27"/>
      <c r="K144" s="27"/>
      <c r="L144" s="27"/>
      <c r="M144" s="27"/>
      <c r="N144" s="27"/>
      <c r="O144" s="27"/>
      <c r="P144" s="27"/>
    </row>
    <row r="145" spans="1:18" ht="28.5" customHeight="1">
      <c r="A145" s="30"/>
      <c r="B145" s="30"/>
      <c r="C145" s="30"/>
      <c r="D145" s="30"/>
      <c r="E145" s="30"/>
      <c r="F145" s="30"/>
      <c r="G145" s="30"/>
      <c r="H145" s="29" t="s">
        <v>22</v>
      </c>
      <c r="I145" s="29"/>
      <c r="J145" s="29"/>
      <c r="K145" s="29"/>
      <c r="L145" s="29"/>
      <c r="M145" s="29"/>
      <c r="N145" s="29"/>
      <c r="O145" s="29"/>
      <c r="P145" s="29"/>
      <c r="R145" s="28"/>
    </row>
    <row r="146" spans="1:18" ht="43.5" customHeight="1">
      <c r="A146" s="27"/>
      <c r="B146" s="27"/>
      <c r="C146" s="26" t="s">
        <v>21</v>
      </c>
      <c r="D146" s="26"/>
      <c r="E146" s="26"/>
      <c r="F146" s="26"/>
      <c r="G146" s="26"/>
      <c r="H146" s="25" t="s">
        <v>20</v>
      </c>
      <c r="I146" s="25"/>
      <c r="J146" s="25"/>
      <c r="K146" s="25"/>
      <c r="L146" s="25"/>
      <c r="M146" s="25" t="s">
        <v>19</v>
      </c>
      <c r="N146" s="25"/>
      <c r="O146" s="25"/>
      <c r="P146" s="25"/>
      <c r="R146" s="18"/>
    </row>
    <row r="147" spans="1:18" ht="39" customHeight="1">
      <c r="A147" s="24" t="s">
        <v>18</v>
      </c>
      <c r="B147" s="24"/>
      <c r="C147" s="23">
        <f>L9</f>
        <v>0</v>
      </c>
      <c r="D147" s="22">
        <f>C147*100000</f>
        <v>0</v>
      </c>
      <c r="E147" s="22"/>
      <c r="F147" s="22"/>
      <c r="G147" s="22"/>
      <c r="H147" s="21">
        <f>IF($I$143&gt;=4,J12,0)</f>
        <v>0</v>
      </c>
      <c r="I147" s="21"/>
      <c r="J147" s="19">
        <f>H147*7550</f>
        <v>0</v>
      </c>
      <c r="K147" s="19"/>
      <c r="L147" s="19"/>
      <c r="M147" s="20">
        <f>IF($I$143&gt;=4,J13,0)</f>
        <v>0</v>
      </c>
      <c r="N147" s="20"/>
      <c r="O147" s="19">
        <f>M147*2760</f>
        <v>0</v>
      </c>
      <c r="P147" s="19"/>
      <c r="R147" s="18"/>
    </row>
    <row r="148" spans="1:18" ht="39" customHeight="1">
      <c r="A148" s="24" t="s">
        <v>17</v>
      </c>
      <c r="B148" s="24"/>
      <c r="C148" s="23">
        <f>L15</f>
        <v>0</v>
      </c>
      <c r="D148" s="22">
        <f>C148*100000</f>
        <v>0</v>
      </c>
      <c r="E148" s="22"/>
      <c r="F148" s="22"/>
      <c r="G148" s="22"/>
      <c r="H148" s="21">
        <f>IF($I$143&gt;=4,J18,0)</f>
        <v>0</v>
      </c>
      <c r="I148" s="21"/>
      <c r="J148" s="19">
        <f>H148*7550</f>
        <v>0</v>
      </c>
      <c r="K148" s="19"/>
      <c r="L148" s="19"/>
      <c r="M148" s="20">
        <f>IF($I$143&gt;=4,J19,0)</f>
        <v>0</v>
      </c>
      <c r="N148" s="20"/>
      <c r="O148" s="19">
        <f>M148*2760</f>
        <v>0</v>
      </c>
      <c r="P148" s="19"/>
      <c r="R148" s="18"/>
    </row>
    <row r="149" spans="1:18" ht="39" customHeight="1">
      <c r="A149" s="24" t="s">
        <v>16</v>
      </c>
      <c r="B149" s="24"/>
      <c r="C149" s="23">
        <f>L21</f>
        <v>0</v>
      </c>
      <c r="D149" s="22">
        <f>C149*100000</f>
        <v>0</v>
      </c>
      <c r="E149" s="22"/>
      <c r="F149" s="22"/>
      <c r="G149" s="22"/>
      <c r="H149" s="21">
        <f>IF($I$143&gt;=4,J24,0)</f>
        <v>0</v>
      </c>
      <c r="I149" s="21"/>
      <c r="J149" s="19">
        <f>H149*7550</f>
        <v>0</v>
      </c>
      <c r="K149" s="19"/>
      <c r="L149" s="19"/>
      <c r="M149" s="20">
        <f>IF($I$143&gt;=4,J25,0)</f>
        <v>0</v>
      </c>
      <c r="N149" s="20"/>
      <c r="O149" s="19">
        <f>M149*2760</f>
        <v>0</v>
      </c>
      <c r="P149" s="19"/>
      <c r="R149" s="18"/>
    </row>
    <row r="150" spans="1:18" ht="39" customHeight="1">
      <c r="A150" s="24" t="s">
        <v>15</v>
      </c>
      <c r="B150" s="24"/>
      <c r="C150" s="23">
        <f>L27</f>
        <v>0</v>
      </c>
      <c r="D150" s="22">
        <f>C150*100000</f>
        <v>0</v>
      </c>
      <c r="E150" s="22"/>
      <c r="F150" s="22"/>
      <c r="G150" s="22"/>
      <c r="H150" s="21">
        <f>IF($I$143&gt;=4,J30,0)</f>
        <v>0</v>
      </c>
      <c r="I150" s="21"/>
      <c r="J150" s="19">
        <f>H150*7550</f>
        <v>0</v>
      </c>
      <c r="K150" s="19"/>
      <c r="L150" s="19"/>
      <c r="M150" s="20">
        <f>IF($I$143&gt;=4,J31,0)</f>
        <v>0</v>
      </c>
      <c r="N150" s="20"/>
      <c r="O150" s="19">
        <f>M150*2760</f>
        <v>0</v>
      </c>
      <c r="P150" s="19"/>
      <c r="R150" s="18"/>
    </row>
    <row r="151" spans="1:18" ht="39" customHeight="1">
      <c r="A151" s="24" t="s">
        <v>14</v>
      </c>
      <c r="B151" s="24"/>
      <c r="C151" s="23">
        <f>L33</f>
        <v>0</v>
      </c>
      <c r="D151" s="22">
        <f>C151*100000</f>
        <v>0</v>
      </c>
      <c r="E151" s="22"/>
      <c r="F151" s="22"/>
      <c r="G151" s="22"/>
      <c r="H151" s="21">
        <f>IF($I$143&gt;=4,J36,0)</f>
        <v>0</v>
      </c>
      <c r="I151" s="21"/>
      <c r="J151" s="19">
        <f>H151*7550</f>
        <v>0</v>
      </c>
      <c r="K151" s="19"/>
      <c r="L151" s="19"/>
      <c r="M151" s="20">
        <f>IF($I$143&gt;=4,J37,0)</f>
        <v>0</v>
      </c>
      <c r="N151" s="20"/>
      <c r="O151" s="19">
        <f>M151*2760</f>
        <v>0</v>
      </c>
      <c r="P151" s="19"/>
      <c r="R151" s="18"/>
    </row>
    <row r="152" spans="1:18" ht="39" customHeight="1">
      <c r="A152" s="24" t="s">
        <v>13</v>
      </c>
      <c r="B152" s="24"/>
      <c r="C152" s="23">
        <f>L39</f>
        <v>0</v>
      </c>
      <c r="D152" s="22">
        <f>C152*100000</f>
        <v>0</v>
      </c>
      <c r="E152" s="22"/>
      <c r="F152" s="22"/>
      <c r="G152" s="22"/>
      <c r="H152" s="21">
        <f>IF($I$143&gt;=4,J42,0)</f>
        <v>0</v>
      </c>
      <c r="I152" s="21"/>
      <c r="J152" s="19">
        <f>H152*7550</f>
        <v>0</v>
      </c>
      <c r="K152" s="19"/>
      <c r="L152" s="19"/>
      <c r="M152" s="20">
        <f>IF($I$143&gt;=4,J43,0)</f>
        <v>0</v>
      </c>
      <c r="N152" s="20"/>
      <c r="O152" s="19">
        <f>M152*2760</f>
        <v>0</v>
      </c>
      <c r="P152" s="19"/>
      <c r="R152" s="18"/>
    </row>
    <row r="153" spans="1:18" ht="39" customHeight="1">
      <c r="A153" s="24" t="s">
        <v>12</v>
      </c>
      <c r="B153" s="24"/>
      <c r="C153" s="23">
        <f>L45</f>
        <v>0</v>
      </c>
      <c r="D153" s="22">
        <f>C153*100000</f>
        <v>0</v>
      </c>
      <c r="E153" s="22"/>
      <c r="F153" s="22"/>
      <c r="G153" s="22"/>
      <c r="H153" s="21">
        <f>IF($I$143&gt;=4,J48,0)</f>
        <v>0</v>
      </c>
      <c r="I153" s="21"/>
      <c r="J153" s="19">
        <f>H153*7550</f>
        <v>0</v>
      </c>
      <c r="K153" s="19"/>
      <c r="L153" s="19"/>
      <c r="M153" s="20">
        <f>IF($I$143&gt;=4,J49,0)</f>
        <v>0</v>
      </c>
      <c r="N153" s="20"/>
      <c r="O153" s="19">
        <f>M153*2760</f>
        <v>0</v>
      </c>
      <c r="P153" s="19"/>
      <c r="R153" s="18"/>
    </row>
    <row r="154" spans="1:18" ht="39" customHeight="1">
      <c r="A154" s="24" t="s">
        <v>11</v>
      </c>
      <c r="B154" s="24"/>
      <c r="C154" s="23">
        <f>L51</f>
        <v>0</v>
      </c>
      <c r="D154" s="22">
        <f>C154*100000</f>
        <v>0</v>
      </c>
      <c r="E154" s="22"/>
      <c r="F154" s="22"/>
      <c r="G154" s="22"/>
      <c r="H154" s="21">
        <f>IF($I$143&gt;=4,J54,0)</f>
        <v>0</v>
      </c>
      <c r="I154" s="21"/>
      <c r="J154" s="19">
        <f>H154*7550</f>
        <v>0</v>
      </c>
      <c r="K154" s="19"/>
      <c r="L154" s="19"/>
      <c r="M154" s="20">
        <f>IF($I$143&gt;=4,J55,0)</f>
        <v>0</v>
      </c>
      <c r="N154" s="20"/>
      <c r="O154" s="19">
        <f>M154*2760</f>
        <v>0</v>
      </c>
      <c r="P154" s="19"/>
      <c r="R154" s="18"/>
    </row>
    <row r="155" spans="1:18" ht="39" customHeight="1">
      <c r="A155" s="24" t="s">
        <v>10</v>
      </c>
      <c r="B155" s="24"/>
      <c r="C155" s="23">
        <f>L57</f>
        <v>0</v>
      </c>
      <c r="D155" s="22">
        <f>C155*100000</f>
        <v>0</v>
      </c>
      <c r="E155" s="22"/>
      <c r="F155" s="22"/>
      <c r="G155" s="22"/>
      <c r="H155" s="21">
        <f>IF($I$143&gt;=4,J60,0)</f>
        <v>0</v>
      </c>
      <c r="I155" s="21"/>
      <c r="J155" s="19">
        <f>H155*7550</f>
        <v>0</v>
      </c>
      <c r="K155" s="19"/>
      <c r="L155" s="19"/>
      <c r="M155" s="20">
        <f>IF($I$143&gt;=4,J61,0)</f>
        <v>0</v>
      </c>
      <c r="N155" s="20"/>
      <c r="O155" s="19">
        <f>M155*2760</f>
        <v>0</v>
      </c>
      <c r="P155" s="19"/>
      <c r="R155" s="18"/>
    </row>
    <row r="156" spans="1:18" ht="39" customHeight="1" thickBot="1">
      <c r="A156" s="24" t="s">
        <v>9</v>
      </c>
      <c r="B156" s="24"/>
      <c r="C156" s="23">
        <f>L63</f>
        <v>0</v>
      </c>
      <c r="D156" s="22">
        <f>C156*100000</f>
        <v>0</v>
      </c>
      <c r="E156" s="22"/>
      <c r="F156" s="22"/>
      <c r="G156" s="22"/>
      <c r="H156" s="21">
        <f>IF($I$143&gt;=4,J66,0)</f>
        <v>0</v>
      </c>
      <c r="I156" s="21"/>
      <c r="J156" s="19">
        <f>H156*7550</f>
        <v>0</v>
      </c>
      <c r="K156" s="19"/>
      <c r="L156" s="19"/>
      <c r="M156" s="20">
        <f>IF($I$143&gt;=4,J67,0)</f>
        <v>0</v>
      </c>
      <c r="N156" s="20"/>
      <c r="O156" s="19">
        <f>M156*2760</f>
        <v>0</v>
      </c>
      <c r="P156" s="19"/>
      <c r="R156" s="18"/>
    </row>
    <row r="157" spans="1:18" ht="39" customHeight="1" thickTop="1">
      <c r="A157" s="17" t="s">
        <v>8</v>
      </c>
      <c r="B157" s="17"/>
      <c r="C157" s="16">
        <f>SUM(C147:C156)</f>
        <v>0</v>
      </c>
      <c r="D157" s="15">
        <f>SUM(D147:G156)</f>
        <v>0</v>
      </c>
      <c r="E157" s="15"/>
      <c r="F157" s="15"/>
      <c r="G157" s="15"/>
      <c r="H157" s="14">
        <f>SUM(H147:I156)</f>
        <v>0</v>
      </c>
      <c r="I157" s="14"/>
      <c r="J157" s="12">
        <f>SUM(J147:L156)</f>
        <v>0</v>
      </c>
      <c r="K157" s="12"/>
      <c r="L157" s="12"/>
      <c r="M157" s="13">
        <f>SUM(M147:M156)</f>
        <v>0</v>
      </c>
      <c r="N157" s="13"/>
      <c r="O157" s="12">
        <f>SUM(O147:P156)</f>
        <v>0</v>
      </c>
      <c r="P157" s="12"/>
    </row>
    <row r="158" spans="1:18" ht="163.5" customHeight="1">
      <c r="A158" s="11"/>
      <c r="B158" s="11"/>
      <c r="C158" s="11"/>
      <c r="D158" s="11"/>
      <c r="E158" s="11"/>
      <c r="F158" s="11"/>
      <c r="G158" s="11"/>
      <c r="H158" s="10"/>
      <c r="I158" s="10"/>
      <c r="J158" s="10"/>
      <c r="K158" s="10"/>
      <c r="L158" s="10"/>
      <c r="M158" s="10"/>
      <c r="N158" s="10"/>
      <c r="O158" s="10"/>
      <c r="P158" s="10"/>
    </row>
    <row r="159" spans="1:18" ht="46.5" customHeight="1">
      <c r="A159" s="4" t="s">
        <v>7</v>
      </c>
      <c r="B159" s="3"/>
      <c r="C159" s="2"/>
      <c r="D159" s="2"/>
      <c r="E159" s="2"/>
      <c r="F159" s="2"/>
      <c r="G159" s="1"/>
      <c r="H159" s="6" t="s">
        <v>6</v>
      </c>
      <c r="I159" s="6"/>
      <c r="J159" s="6"/>
      <c r="K159" s="9"/>
      <c r="L159" s="8"/>
      <c r="M159" s="8"/>
      <c r="N159" s="8"/>
      <c r="O159" s="8"/>
      <c r="P159" s="7"/>
    </row>
    <row r="160" spans="1:18" ht="46.5" customHeight="1">
      <c r="A160" s="4" t="s">
        <v>5</v>
      </c>
      <c r="B160" s="3"/>
      <c r="C160" s="2"/>
      <c r="D160" s="2"/>
      <c r="E160" s="2"/>
      <c r="F160" s="2"/>
      <c r="G160" s="1"/>
      <c r="H160" s="6" t="s">
        <v>4</v>
      </c>
      <c r="I160" s="6"/>
      <c r="J160" s="6"/>
      <c r="K160" s="5"/>
      <c r="L160" s="5"/>
      <c r="M160" s="5"/>
      <c r="N160" s="5"/>
      <c r="O160" s="5"/>
      <c r="P160" s="5"/>
    </row>
    <row r="161" spans="1:16" ht="46.5" customHeight="1">
      <c r="A161" s="4" t="s">
        <v>3</v>
      </c>
      <c r="B161" s="3"/>
      <c r="C161" s="2"/>
      <c r="D161" s="2"/>
      <c r="E161" s="2"/>
      <c r="F161" s="2"/>
      <c r="G161" s="1"/>
      <c r="H161" s="6" t="s">
        <v>2</v>
      </c>
      <c r="I161" s="6"/>
      <c r="J161" s="6"/>
      <c r="K161" s="5"/>
      <c r="L161" s="5"/>
      <c r="M161" s="5"/>
      <c r="N161" s="5"/>
      <c r="O161" s="5"/>
      <c r="P161" s="5"/>
    </row>
    <row r="162" spans="1:16" ht="46.5" customHeight="1">
      <c r="A162" s="4" t="s">
        <v>1</v>
      </c>
      <c r="B162" s="3"/>
      <c r="C162" s="2"/>
      <c r="D162" s="2"/>
      <c r="E162" s="2"/>
      <c r="F162" s="2"/>
      <c r="G162" s="2"/>
      <c r="H162" s="2"/>
      <c r="I162" s="2"/>
      <c r="J162" s="2"/>
      <c r="K162" s="2"/>
      <c r="L162" s="2"/>
      <c r="M162" s="2"/>
      <c r="N162" s="2"/>
      <c r="O162" s="2"/>
      <c r="P162" s="1"/>
    </row>
    <row r="163" spans="1:16" ht="46.5" customHeight="1">
      <c r="A163" s="4" t="s">
        <v>0</v>
      </c>
      <c r="B163" s="3"/>
      <c r="C163" s="2"/>
      <c r="D163" s="2"/>
      <c r="E163" s="2"/>
      <c r="F163" s="2"/>
      <c r="G163" s="2"/>
      <c r="H163" s="2"/>
      <c r="I163" s="2"/>
      <c r="J163" s="2"/>
      <c r="K163" s="2"/>
      <c r="L163" s="2"/>
      <c r="M163" s="2"/>
      <c r="N163" s="2"/>
      <c r="O163" s="2"/>
      <c r="P163" s="1"/>
    </row>
  </sheetData>
  <mergeCells count="164">
    <mergeCell ref="D157:G157"/>
    <mergeCell ref="H157:I157"/>
    <mergeCell ref="J157:L157"/>
    <mergeCell ref="O157:P157"/>
    <mergeCell ref="B159:G159"/>
    <mergeCell ref="H159:J159"/>
    <mergeCell ref="K159:P159"/>
    <mergeCell ref="J153:L153"/>
    <mergeCell ref="O153:P153"/>
    <mergeCell ref="B162:P162"/>
    <mergeCell ref="B163:P163"/>
    <mergeCell ref="B160:G160"/>
    <mergeCell ref="H160:J160"/>
    <mergeCell ref="K160:P160"/>
    <mergeCell ref="B161:G161"/>
    <mergeCell ref="H161:J161"/>
    <mergeCell ref="K161:P161"/>
    <mergeCell ref="D154:G154"/>
    <mergeCell ref="H154:I154"/>
    <mergeCell ref="J154:L154"/>
    <mergeCell ref="O154:P154"/>
    <mergeCell ref="D152:G152"/>
    <mergeCell ref="H152:I152"/>
    <mergeCell ref="J152:L152"/>
    <mergeCell ref="O152:P152"/>
    <mergeCell ref="D153:G153"/>
    <mergeCell ref="H153:I153"/>
    <mergeCell ref="H148:I148"/>
    <mergeCell ref="J148:L148"/>
    <mergeCell ref="O148:P148"/>
    <mergeCell ref="D149:G149"/>
    <mergeCell ref="H149:I149"/>
    <mergeCell ref="J149:L149"/>
    <mergeCell ref="O149:P149"/>
    <mergeCell ref="D150:G150"/>
    <mergeCell ref="H150:I150"/>
    <mergeCell ref="J150:L150"/>
    <mergeCell ref="O150:P150"/>
    <mergeCell ref="M128:P128"/>
    <mergeCell ref="D151:G151"/>
    <mergeCell ref="H151:I151"/>
    <mergeCell ref="J151:L151"/>
    <mergeCell ref="O151:P151"/>
    <mergeCell ref="D148:G148"/>
    <mergeCell ref="M65:O65"/>
    <mergeCell ref="M66:O66"/>
    <mergeCell ref="O147:P147"/>
    <mergeCell ref="M124:P124"/>
    <mergeCell ref="A130:P130"/>
    <mergeCell ref="A134:P134"/>
    <mergeCell ref="F137:L137"/>
    <mergeCell ref="A143:H143"/>
    <mergeCell ref="H145:P145"/>
    <mergeCell ref="B114:M114"/>
    <mergeCell ref="M56:O56"/>
    <mergeCell ref="J57:K58"/>
    <mergeCell ref="L57:L58"/>
    <mergeCell ref="M57:O57"/>
    <mergeCell ref="M58:O58"/>
    <mergeCell ref="M59:O59"/>
    <mergeCell ref="M60:O60"/>
    <mergeCell ref="M61:O61"/>
    <mergeCell ref="M62:O62"/>
    <mergeCell ref="A69:C69"/>
    <mergeCell ref="D69:E69"/>
    <mergeCell ref="H69:L69"/>
    <mergeCell ref="M53:O53"/>
    <mergeCell ref="M54:O54"/>
    <mergeCell ref="M55:O55"/>
    <mergeCell ref="J63:K64"/>
    <mergeCell ref="L63:L64"/>
    <mergeCell ref="M63:O63"/>
    <mergeCell ref="M64:O64"/>
    <mergeCell ref="M50:O50"/>
    <mergeCell ref="J51:K52"/>
    <mergeCell ref="L51:L52"/>
    <mergeCell ref="M51:O51"/>
    <mergeCell ref="M52:O52"/>
    <mergeCell ref="M42:O42"/>
    <mergeCell ref="M43:O43"/>
    <mergeCell ref="M44:O44"/>
    <mergeCell ref="J45:K46"/>
    <mergeCell ref="L45:L46"/>
    <mergeCell ref="M35:O35"/>
    <mergeCell ref="M36:O36"/>
    <mergeCell ref="M37:O37"/>
    <mergeCell ref="M47:O47"/>
    <mergeCell ref="M48:O48"/>
    <mergeCell ref="M49:O49"/>
    <mergeCell ref="M45:O45"/>
    <mergeCell ref="M46:O46"/>
    <mergeCell ref="M38:O38"/>
    <mergeCell ref="J39:K40"/>
    <mergeCell ref="L39:L40"/>
    <mergeCell ref="M39:O39"/>
    <mergeCell ref="M40:O40"/>
    <mergeCell ref="M41:O41"/>
    <mergeCell ref="M23:O23"/>
    <mergeCell ref="M24:O24"/>
    <mergeCell ref="M25:O25"/>
    <mergeCell ref="M26:O26"/>
    <mergeCell ref="J27:K28"/>
    <mergeCell ref="L27:L28"/>
    <mergeCell ref="M27:O27"/>
    <mergeCell ref="M28:O28"/>
    <mergeCell ref="M29:O29"/>
    <mergeCell ref="M30:O30"/>
    <mergeCell ref="M31:O31"/>
    <mergeCell ref="M32:O32"/>
    <mergeCell ref="J33:K34"/>
    <mergeCell ref="L33:L34"/>
    <mergeCell ref="M33:O33"/>
    <mergeCell ref="M34:O34"/>
    <mergeCell ref="M11:O11"/>
    <mergeCell ref="M12:O12"/>
    <mergeCell ref="M13:O13"/>
    <mergeCell ref="M14:O14"/>
    <mergeCell ref="J15:K16"/>
    <mergeCell ref="L15:L16"/>
    <mergeCell ref="M15:O15"/>
    <mergeCell ref="M16:O16"/>
    <mergeCell ref="M17:O17"/>
    <mergeCell ref="M18:O18"/>
    <mergeCell ref="M19:O19"/>
    <mergeCell ref="M20:O20"/>
    <mergeCell ref="J21:K22"/>
    <mergeCell ref="L21:L22"/>
    <mergeCell ref="M21:O21"/>
    <mergeCell ref="M22:O22"/>
    <mergeCell ref="C1:J1"/>
    <mergeCell ref="J6:K7"/>
    <mergeCell ref="L6:L7"/>
    <mergeCell ref="M6:O7"/>
    <mergeCell ref="M8:O8"/>
    <mergeCell ref="J9:K10"/>
    <mergeCell ref="L9:L10"/>
    <mergeCell ref="M9:O9"/>
    <mergeCell ref="M10:O10"/>
    <mergeCell ref="C146:G146"/>
    <mergeCell ref="H146:L146"/>
    <mergeCell ref="M146:P146"/>
    <mergeCell ref="D147:G147"/>
    <mergeCell ref="H147:I147"/>
    <mergeCell ref="J147:L147"/>
    <mergeCell ref="D119:L119"/>
    <mergeCell ref="M121:O121"/>
    <mergeCell ref="H70:L70"/>
    <mergeCell ref="A84:M85"/>
    <mergeCell ref="A86:M87"/>
    <mergeCell ref="A92:O92"/>
    <mergeCell ref="B98:M98"/>
    <mergeCell ref="B101:M101"/>
    <mergeCell ref="A106:O106"/>
    <mergeCell ref="B111:M111"/>
    <mergeCell ref="M67:O67"/>
    <mergeCell ref="D155:G155"/>
    <mergeCell ref="H155:I155"/>
    <mergeCell ref="J155:L155"/>
    <mergeCell ref="O155:P155"/>
    <mergeCell ref="D156:G156"/>
    <mergeCell ref="H156:I156"/>
    <mergeCell ref="J156:L156"/>
    <mergeCell ref="O156:P156"/>
    <mergeCell ref="C118:P118"/>
  </mergeCells>
  <phoneticPr fontId="2"/>
  <pageMargins left="0.70866141732283472" right="0.70866141732283472" top="0.35433070866141736" bottom="0.35433070866141736" header="0.31496062992125984" footer="0.31496062992125984"/>
  <pageSetup paperSize="9" scale="39" fitToHeight="0" orientation="portrait" r:id="rId1"/>
  <rowBreaks count="2" manualBreakCount="2">
    <brk id="70" max="15" man="1"/>
    <brk id="119"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Company>長野県庁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2022-05-18T04:12:17Z</dcterms:created>
  <dcterms:modified xsi:type="dcterms:W3CDTF">2022-05-18T04:12:35Z</dcterms:modified>
</cp:coreProperties>
</file>